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8680" yWindow="-120" windowWidth="20730" windowHeight="11760" activeTab="1"/>
  </bookViews>
  <sheets>
    <sheet name="Sheet1" sheetId="1" r:id="rId1"/>
    <sheet name="Sheet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" i="2" l="1"/>
  <c r="S28" i="2" l="1"/>
  <c r="Q63" i="2" l="1"/>
  <c r="Q52" i="2"/>
  <c r="Q41" i="2"/>
  <c r="Q29" i="2"/>
  <c r="Q16" i="2"/>
  <c r="Q3" i="2"/>
  <c r="D74" i="2" l="1"/>
  <c r="Q68" i="2"/>
  <c r="Q13" i="2"/>
  <c r="S3" i="2"/>
  <c r="S2" i="2"/>
  <c r="S5" i="2"/>
  <c r="S4" i="2"/>
  <c r="Q48" i="2" l="1"/>
  <c r="Q17" i="2"/>
  <c r="Q30" i="2"/>
  <c r="Q4" i="2"/>
  <c r="Q42" i="2"/>
  <c r="S41" i="2"/>
  <c r="Q12" i="2" l="1"/>
  <c r="Q8" i="2"/>
  <c r="Q2" i="2"/>
  <c r="Q65" i="2" l="1"/>
  <c r="S66" i="2" l="1"/>
  <c r="S65" i="2"/>
  <c r="S64" i="2"/>
  <c r="S63" i="2"/>
  <c r="S62" i="2"/>
  <c r="Q71" i="2"/>
  <c r="Q70" i="2"/>
  <c r="Q69" i="2"/>
  <c r="Q67" i="2"/>
  <c r="Q66" i="2"/>
  <c r="Q64" i="2"/>
  <c r="Q62" i="2"/>
  <c r="S55" i="2"/>
  <c r="S54" i="2"/>
  <c r="S53" i="2"/>
  <c r="S52" i="2"/>
  <c r="S51" i="2"/>
  <c r="Q60" i="2"/>
  <c r="Q59" i="2"/>
  <c r="Q58" i="2"/>
  <c r="Q57" i="2"/>
  <c r="Q56" i="2"/>
  <c r="Q55" i="2"/>
  <c r="Q54" i="2"/>
  <c r="Q51" i="2"/>
  <c r="Q53" i="2"/>
  <c r="S44" i="2"/>
  <c r="S43" i="2"/>
  <c r="S42" i="2"/>
  <c r="S40" i="2"/>
  <c r="Q49" i="2"/>
  <c r="Q47" i="2"/>
  <c r="Q46" i="2"/>
  <c r="Q45" i="2"/>
  <c r="Q44" i="2"/>
  <c r="Q43" i="2"/>
  <c r="Q40" i="2"/>
  <c r="S32" i="2"/>
  <c r="S31" i="2"/>
  <c r="S30" i="2"/>
  <c r="S29" i="2"/>
  <c r="Q37" i="2"/>
  <c r="Q36" i="2"/>
  <c r="Q35" i="2"/>
  <c r="Q34" i="2"/>
  <c r="Q33" i="2"/>
  <c r="Q31" i="2"/>
  <c r="Q28" i="2"/>
  <c r="Q38" i="2"/>
  <c r="Q26" i="2"/>
  <c r="Q25" i="2"/>
  <c r="Q23" i="2"/>
  <c r="Q22" i="2"/>
  <c r="Q21" i="2"/>
  <c r="Q20" i="2"/>
  <c r="Q18" i="2"/>
  <c r="Q15" i="2"/>
  <c r="D75" i="2" l="1"/>
  <c r="D73" i="2"/>
  <c r="D82" i="2"/>
  <c r="Q5" i="2" l="1"/>
  <c r="D76" i="2" s="1"/>
  <c r="Q7" i="2"/>
  <c r="D77" i="2" s="1"/>
  <c r="Q9" i="2"/>
  <c r="Q10" i="2"/>
  <c r="D81" i="2" l="1"/>
  <c r="D79" i="2" l="1"/>
  <c r="D80" i="2"/>
  <c r="D78" i="2"/>
  <c r="F73" i="2"/>
  <c r="S17" i="2"/>
  <c r="S18" i="2"/>
  <c r="F75" i="2"/>
  <c r="S16" i="2"/>
  <c r="F77" i="2"/>
  <c r="S15" i="2"/>
  <c r="F76" i="2"/>
  <c r="S19" i="2"/>
  <c r="F74" i="2"/>
</calcChain>
</file>

<file path=xl/sharedStrings.xml><?xml version="1.0" encoding="utf-8"?>
<sst xmlns="http://schemas.openxmlformats.org/spreadsheetml/2006/main" count="392" uniqueCount="51">
  <si>
    <t>10:15 - 11:15</t>
  </si>
  <si>
    <t>11:15 - 12:15</t>
  </si>
  <si>
    <t>12:15 - 1:15</t>
  </si>
  <si>
    <t>1:15 - 2:15</t>
  </si>
  <si>
    <t>2:15 - 3:10</t>
  </si>
  <si>
    <t>3:10 - 4:05</t>
  </si>
  <si>
    <t>4:04 - 5:00</t>
  </si>
  <si>
    <t>Time</t>
  </si>
  <si>
    <t>1st Semester</t>
  </si>
  <si>
    <t>Core</t>
  </si>
  <si>
    <t>GE</t>
  </si>
  <si>
    <t>Online</t>
  </si>
  <si>
    <t>3rd Semester</t>
  </si>
  <si>
    <t>5th Semester</t>
  </si>
  <si>
    <t>Offline</t>
  </si>
  <si>
    <t>Monday</t>
  </si>
  <si>
    <t>Tuesday</t>
  </si>
  <si>
    <t>DSC</t>
  </si>
  <si>
    <t>Wednesday</t>
  </si>
  <si>
    <t>Thursday</t>
  </si>
  <si>
    <t>v</t>
  </si>
  <si>
    <t>Friday</t>
  </si>
  <si>
    <t>Saturday</t>
  </si>
  <si>
    <t>Total</t>
  </si>
  <si>
    <t>D. G.</t>
  </si>
  <si>
    <t>AKG</t>
  </si>
  <si>
    <t>SJ</t>
  </si>
  <si>
    <t>BCA</t>
  </si>
  <si>
    <t>SS</t>
  </si>
  <si>
    <t>SKH</t>
  </si>
  <si>
    <t>DG</t>
  </si>
  <si>
    <t>MONDAY</t>
  </si>
  <si>
    <t>TUESDAY</t>
  </si>
  <si>
    <t>WEDNESDAY</t>
  </si>
  <si>
    <t>THURSDAY</t>
  </si>
  <si>
    <t>FRIDAY</t>
  </si>
  <si>
    <t>SATURDAY</t>
  </si>
  <si>
    <t>2nd Sem Hons Major and SEC</t>
  </si>
  <si>
    <t>2nd Sem Hons Minor</t>
  </si>
  <si>
    <t>2nd Sem DSC Major and SEC</t>
  </si>
  <si>
    <t>2nd Sem DSC Minor</t>
  </si>
  <si>
    <t>5th Sem Hons</t>
  </si>
  <si>
    <t xml:space="preserve">5th Sem DSC </t>
  </si>
  <si>
    <t>5thh Sem Hons</t>
  </si>
  <si>
    <t>3rd  Sem Hons Major and SEC</t>
  </si>
  <si>
    <t>3rd Sem Hons Minor</t>
  </si>
  <si>
    <t>3rd Sem DSC Major and SEC</t>
  </si>
  <si>
    <t>3rd Sem DSC Minor</t>
  </si>
  <si>
    <t>3rd Sem B.C.A.</t>
  </si>
  <si>
    <t>2nd Sem BCA</t>
  </si>
  <si>
    <t>3rd Sem Hons Major and 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</si>
</sst>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1E1E1E"/>
      <name val="Segoe UI"/>
      <family val="2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20" fontId="0" fillId="2" borderId="1" xfId="0" applyNumberFormat="1" applyFill="1" applyBorder="1" applyAlignment="1">
      <alignment horizontal="center" vertical="center" wrapText="1"/>
    </xf>
    <xf numFmtId="0" fontId="0" fillId="8" borderId="1" xfId="0" applyFill="1" applyBorder="1"/>
    <xf numFmtId="0" fontId="4" fillId="8" borderId="1" xfId="0" applyFont="1" applyFill="1" applyBorder="1" applyAlignment="1">
      <alignment horizontal="left" vertical="center" wrapText="1" indent="1"/>
    </xf>
    <xf numFmtId="0" fontId="4" fillId="9" borderId="1" xfId="0" applyFont="1" applyFill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vertical="center"/>
    </xf>
    <xf numFmtId="0" fontId="4" fillId="8" borderId="1" xfId="0" applyFont="1" applyFill="1" applyBorder="1" applyAlignment="1">
      <alignment horizontal="left" vertical="center" wrapText="1"/>
    </xf>
    <xf numFmtId="20" fontId="0" fillId="2" borderId="2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left" vertical="center" wrapText="1"/>
    </xf>
    <xf numFmtId="0" fontId="4" fillId="9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10" borderId="6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2" fillId="6" borderId="1" xfId="0" applyFont="1" applyFill="1" applyBorder="1" applyAlignment="1">
      <alignment horizontal="center" vertical="center" textRotation="90" wrapText="1"/>
    </xf>
    <xf numFmtId="0" fontId="2" fillId="7" borderId="1" xfId="0" applyFont="1" applyFill="1" applyBorder="1" applyAlignment="1">
      <alignment horizontal="center" vertical="center" textRotation="90" wrapText="1"/>
    </xf>
    <xf numFmtId="0" fontId="5" fillId="8" borderId="1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zoomScale="130" zoomScaleNormal="130" workbookViewId="0">
      <selection activeCell="D29" sqref="D29"/>
    </sheetView>
  </sheetViews>
  <sheetFormatPr defaultRowHeight="15" x14ac:dyDescent="0.25"/>
  <cols>
    <col min="1" max="1" width="11.42578125" customWidth="1"/>
    <col min="2" max="3" width="12.42578125" customWidth="1"/>
    <col min="4" max="5" width="12.5703125" customWidth="1"/>
    <col min="6" max="6" width="10.85546875" customWidth="1"/>
    <col min="7" max="7" width="11.28515625" customWidth="1"/>
    <col min="8" max="8" width="11.42578125" customWidth="1"/>
    <col min="9" max="10" width="12.28515625" customWidth="1"/>
  </cols>
  <sheetData>
    <row r="1" spans="1:12" ht="18.75" customHeight="1" x14ac:dyDescent="0.35">
      <c r="B1" s="1" t="s">
        <v>7</v>
      </c>
      <c r="C1" s="1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L1" s="1" t="s">
        <v>23</v>
      </c>
    </row>
    <row r="2" spans="1:12" ht="16.5" customHeight="1" x14ac:dyDescent="0.35">
      <c r="A2" t="s">
        <v>15</v>
      </c>
      <c r="B2" t="s">
        <v>8</v>
      </c>
      <c r="C2" t="s">
        <v>9</v>
      </c>
      <c r="D2" s="1"/>
      <c r="E2" s="1" t="s">
        <v>25</v>
      </c>
      <c r="F2" s="1" t="s">
        <v>26</v>
      </c>
      <c r="G2" s="1"/>
      <c r="K2" t="s">
        <v>11</v>
      </c>
    </row>
    <row r="3" spans="1:12" ht="16.5" customHeight="1" x14ac:dyDescent="0.35">
      <c r="C3" t="s">
        <v>10</v>
      </c>
      <c r="D3" s="1"/>
      <c r="E3" s="1"/>
      <c r="F3" s="1"/>
      <c r="G3" s="1" t="s">
        <v>26</v>
      </c>
    </row>
    <row r="4" spans="1:12" ht="16.5" customHeight="1" x14ac:dyDescent="0.35">
      <c r="C4" t="s">
        <v>17</v>
      </c>
      <c r="D4" s="1"/>
      <c r="E4" s="1"/>
      <c r="F4" s="1"/>
      <c r="G4" s="1"/>
    </row>
    <row r="5" spans="1:12" ht="16.5" customHeight="1" x14ac:dyDescent="0.35">
      <c r="C5" t="s">
        <v>27</v>
      </c>
      <c r="D5" s="1"/>
      <c r="E5" s="1" t="s">
        <v>28</v>
      </c>
      <c r="F5" s="1"/>
      <c r="G5" s="1"/>
    </row>
    <row r="6" spans="1:12" ht="14.45" x14ac:dyDescent="0.35">
      <c r="B6" t="s">
        <v>12</v>
      </c>
      <c r="C6" t="s">
        <v>9</v>
      </c>
      <c r="E6" t="s">
        <v>29</v>
      </c>
      <c r="F6" t="s">
        <v>25</v>
      </c>
      <c r="H6" t="s">
        <v>28</v>
      </c>
      <c r="K6" t="s">
        <v>11</v>
      </c>
    </row>
    <row r="7" spans="1:12" ht="14.45" x14ac:dyDescent="0.35">
      <c r="C7" t="s">
        <v>17</v>
      </c>
    </row>
    <row r="8" spans="1:12" ht="14.45" x14ac:dyDescent="0.35">
      <c r="B8" t="s">
        <v>13</v>
      </c>
      <c r="C8" t="s">
        <v>9</v>
      </c>
      <c r="E8" t="s">
        <v>25</v>
      </c>
      <c r="F8" t="s">
        <v>29</v>
      </c>
      <c r="G8" t="s">
        <v>29</v>
      </c>
      <c r="H8" t="s">
        <v>26</v>
      </c>
      <c r="K8" t="s">
        <v>14</v>
      </c>
    </row>
    <row r="9" spans="1:12" ht="14.45" x14ac:dyDescent="0.35">
      <c r="C9" t="s">
        <v>17</v>
      </c>
      <c r="F9" t="s">
        <v>28</v>
      </c>
    </row>
    <row r="10" spans="1:12" ht="14.45" x14ac:dyDescent="0.35">
      <c r="B10" s="1" t="s">
        <v>7</v>
      </c>
      <c r="C10" s="1"/>
      <c r="D10" s="1" t="s">
        <v>0</v>
      </c>
      <c r="E10" s="1" t="s">
        <v>1</v>
      </c>
      <c r="F10" s="1" t="s">
        <v>2</v>
      </c>
      <c r="G10" s="1" t="s">
        <v>3</v>
      </c>
      <c r="H10" s="1" t="s">
        <v>4</v>
      </c>
      <c r="I10" s="1" t="s">
        <v>5</v>
      </c>
      <c r="J10" s="1" t="s">
        <v>6</v>
      </c>
    </row>
    <row r="11" spans="1:12" ht="14.45" x14ac:dyDescent="0.35">
      <c r="A11" t="s">
        <v>16</v>
      </c>
      <c r="B11" t="s">
        <v>8</v>
      </c>
      <c r="C11" t="s">
        <v>9</v>
      </c>
      <c r="D11" s="1"/>
      <c r="E11" s="1"/>
      <c r="F11" s="1" t="s">
        <v>29</v>
      </c>
      <c r="G11" s="1" t="s">
        <v>28</v>
      </c>
      <c r="H11" s="1"/>
      <c r="I11" s="1"/>
      <c r="K11" t="s">
        <v>11</v>
      </c>
    </row>
    <row r="12" spans="1:12" x14ac:dyDescent="0.25">
      <c r="C12" t="s">
        <v>10</v>
      </c>
      <c r="D12" s="1"/>
      <c r="E12" s="1"/>
      <c r="F12" s="1"/>
      <c r="G12" s="1"/>
      <c r="H12" s="1" t="s">
        <v>28</v>
      </c>
    </row>
    <row r="13" spans="1:12" x14ac:dyDescent="0.25">
      <c r="C13" t="s">
        <v>17</v>
      </c>
      <c r="D13" s="1"/>
      <c r="E13" s="1"/>
      <c r="F13" s="1"/>
      <c r="G13" s="1"/>
      <c r="H13" s="1"/>
      <c r="I13" t="s">
        <v>30</v>
      </c>
    </row>
    <row r="14" spans="1:12" x14ac:dyDescent="0.25">
      <c r="C14" t="s">
        <v>27</v>
      </c>
      <c r="D14" s="1"/>
      <c r="E14" s="1"/>
      <c r="F14" s="1" t="s">
        <v>28</v>
      </c>
      <c r="G14" s="1"/>
      <c r="H14" s="1"/>
    </row>
    <row r="15" spans="1:12" x14ac:dyDescent="0.25">
      <c r="B15" t="s">
        <v>12</v>
      </c>
      <c r="C15" t="s">
        <v>9</v>
      </c>
      <c r="E15" t="s">
        <v>28</v>
      </c>
      <c r="F15" t="s">
        <v>25</v>
      </c>
      <c r="G15" t="s">
        <v>29</v>
      </c>
      <c r="H15" t="s">
        <v>30</v>
      </c>
      <c r="K15" t="s">
        <v>11</v>
      </c>
    </row>
    <row r="16" spans="1:12" x14ac:dyDescent="0.25">
      <c r="C16" t="s">
        <v>17</v>
      </c>
      <c r="G16" t="s">
        <v>30</v>
      </c>
    </row>
    <row r="17" spans="1:11" x14ac:dyDescent="0.25">
      <c r="B17" t="s">
        <v>13</v>
      </c>
      <c r="C17" t="s">
        <v>9</v>
      </c>
      <c r="E17" t="s">
        <v>25</v>
      </c>
      <c r="F17" t="s">
        <v>30</v>
      </c>
      <c r="G17" t="s">
        <v>25</v>
      </c>
      <c r="H17" t="s">
        <v>29</v>
      </c>
      <c r="K17" t="s">
        <v>14</v>
      </c>
    </row>
    <row r="18" spans="1:11" x14ac:dyDescent="0.25">
      <c r="C18" t="s">
        <v>17</v>
      </c>
    </row>
    <row r="19" spans="1:11" x14ac:dyDescent="0.25">
      <c r="B19" s="1" t="s">
        <v>7</v>
      </c>
      <c r="C19" s="1"/>
      <c r="D19" s="1" t="s">
        <v>0</v>
      </c>
      <c r="E19" s="1" t="s">
        <v>1</v>
      </c>
      <c r="F19" s="1" t="s">
        <v>2</v>
      </c>
      <c r="G19" s="1" t="s">
        <v>3</v>
      </c>
      <c r="H19" s="1" t="s">
        <v>4</v>
      </c>
      <c r="I19" s="1" t="s">
        <v>5</v>
      </c>
      <c r="J19" s="1" t="s">
        <v>6</v>
      </c>
    </row>
    <row r="20" spans="1:11" x14ac:dyDescent="0.25">
      <c r="A20" t="s">
        <v>18</v>
      </c>
      <c r="B20" t="s">
        <v>8</v>
      </c>
      <c r="C20" t="s">
        <v>9</v>
      </c>
      <c r="E20" s="1" t="s">
        <v>29</v>
      </c>
      <c r="F20" s="1" t="s">
        <v>25</v>
      </c>
      <c r="I20" s="1"/>
      <c r="K20" t="s">
        <v>11</v>
      </c>
    </row>
    <row r="21" spans="1:11" x14ac:dyDescent="0.25">
      <c r="C21" t="s">
        <v>10</v>
      </c>
      <c r="D21" s="1"/>
      <c r="E21" s="1"/>
      <c r="F21" s="1"/>
      <c r="G21" s="1"/>
      <c r="H21" s="1" t="s">
        <v>25</v>
      </c>
    </row>
    <row r="22" spans="1:11" x14ac:dyDescent="0.25">
      <c r="C22" t="s">
        <v>17</v>
      </c>
      <c r="D22" s="1"/>
      <c r="E22" s="1"/>
      <c r="F22" s="1" t="s">
        <v>28</v>
      </c>
      <c r="G22" s="1" t="s">
        <v>26</v>
      </c>
    </row>
    <row r="23" spans="1:11" x14ac:dyDescent="0.25">
      <c r="C23" t="s">
        <v>27</v>
      </c>
      <c r="D23" s="1"/>
      <c r="E23" s="1" t="s">
        <v>25</v>
      </c>
      <c r="F23" s="1"/>
      <c r="G23" s="1"/>
    </row>
    <row r="24" spans="1:11" x14ac:dyDescent="0.25">
      <c r="B24" t="s">
        <v>12</v>
      </c>
      <c r="C24" t="s">
        <v>9</v>
      </c>
      <c r="E24" t="s">
        <v>26</v>
      </c>
      <c r="F24" t="s">
        <v>29</v>
      </c>
      <c r="G24" t="s">
        <v>28</v>
      </c>
      <c r="H24" t="s">
        <v>30</v>
      </c>
      <c r="K24" t="s">
        <v>11</v>
      </c>
    </row>
    <row r="25" spans="1:11" x14ac:dyDescent="0.25">
      <c r="C25" t="s">
        <v>17</v>
      </c>
      <c r="G25" t="s">
        <v>25</v>
      </c>
      <c r="H25" t="s">
        <v>28</v>
      </c>
      <c r="I25" t="s">
        <v>30</v>
      </c>
      <c r="J25" t="s">
        <v>30</v>
      </c>
    </row>
    <row r="26" spans="1:11" x14ac:dyDescent="0.25">
      <c r="B26" t="s">
        <v>13</v>
      </c>
      <c r="C26" t="s">
        <v>9</v>
      </c>
      <c r="F26" t="s">
        <v>26</v>
      </c>
      <c r="G26" t="s">
        <v>29</v>
      </c>
      <c r="H26" t="s">
        <v>26</v>
      </c>
      <c r="K26" t="s">
        <v>14</v>
      </c>
    </row>
    <row r="27" spans="1:11" x14ac:dyDescent="0.25">
      <c r="C27" t="s">
        <v>17</v>
      </c>
    </row>
    <row r="28" spans="1:11" x14ac:dyDescent="0.25">
      <c r="B28" s="1" t="s">
        <v>7</v>
      </c>
      <c r="C28" s="1"/>
      <c r="D28" s="1" t="s">
        <v>0</v>
      </c>
      <c r="E28" s="1" t="s">
        <v>1</v>
      </c>
      <c r="F28" s="1" t="s">
        <v>2</v>
      </c>
      <c r="G28" s="1" t="s">
        <v>3</v>
      </c>
      <c r="H28" s="1" t="s">
        <v>4</v>
      </c>
      <c r="I28" s="1" t="s">
        <v>5</v>
      </c>
      <c r="J28" s="1" t="s">
        <v>6</v>
      </c>
    </row>
    <row r="29" spans="1:11" x14ac:dyDescent="0.25">
      <c r="A29" t="s">
        <v>19</v>
      </c>
      <c r="B29" t="s">
        <v>8</v>
      </c>
      <c r="D29" t="s">
        <v>20</v>
      </c>
      <c r="E29" s="1" t="s">
        <v>20</v>
      </c>
      <c r="F29" s="1"/>
      <c r="I29" s="1"/>
      <c r="K29" t="s">
        <v>11</v>
      </c>
    </row>
    <row r="30" spans="1:11" x14ac:dyDescent="0.25">
      <c r="D30" s="1"/>
      <c r="E30" s="1"/>
      <c r="F30" s="1"/>
      <c r="G30" s="1" t="s">
        <v>20</v>
      </c>
      <c r="H30" s="1"/>
    </row>
    <row r="31" spans="1:11" x14ac:dyDescent="0.25">
      <c r="D31" s="1"/>
      <c r="E31" s="1" t="s">
        <v>20</v>
      </c>
      <c r="F31" s="1"/>
      <c r="G31" s="1"/>
    </row>
    <row r="32" spans="1:11" x14ac:dyDescent="0.25">
      <c r="D32" s="1"/>
      <c r="E32" s="1"/>
      <c r="F32" s="1"/>
      <c r="G32" s="1"/>
    </row>
    <row r="33" spans="1:11" x14ac:dyDescent="0.25">
      <c r="B33" t="s">
        <v>12</v>
      </c>
      <c r="E33" s="1" t="s">
        <v>20</v>
      </c>
      <c r="F33" t="s">
        <v>20</v>
      </c>
      <c r="G33" t="s">
        <v>20</v>
      </c>
      <c r="K33" t="s">
        <v>14</v>
      </c>
    </row>
    <row r="34" spans="1:11" x14ac:dyDescent="0.25">
      <c r="D34" t="s">
        <v>20</v>
      </c>
    </row>
    <row r="37" spans="1:11" x14ac:dyDescent="0.25">
      <c r="B37" t="s">
        <v>13</v>
      </c>
      <c r="C37" t="s">
        <v>9</v>
      </c>
      <c r="D37" t="s">
        <v>20</v>
      </c>
      <c r="E37" t="s">
        <v>20</v>
      </c>
      <c r="G37" t="s">
        <v>20</v>
      </c>
      <c r="I37" t="s">
        <v>20</v>
      </c>
      <c r="K37" t="s">
        <v>11</v>
      </c>
    </row>
    <row r="38" spans="1:11" x14ac:dyDescent="0.25">
      <c r="C38" t="s">
        <v>17</v>
      </c>
      <c r="D38" s="1"/>
      <c r="E38" s="1" t="s">
        <v>20</v>
      </c>
      <c r="F38" s="1"/>
      <c r="G38" s="1"/>
      <c r="H38" s="1"/>
      <c r="I38" s="1"/>
      <c r="J38" s="1"/>
      <c r="K38" s="1"/>
    </row>
    <row r="40" spans="1:11" x14ac:dyDescent="0.25">
      <c r="B40" s="1" t="s">
        <v>7</v>
      </c>
      <c r="C40" s="1"/>
      <c r="D40" s="1" t="s">
        <v>0</v>
      </c>
      <c r="E40" s="1" t="s">
        <v>1</v>
      </c>
      <c r="F40" s="1" t="s">
        <v>2</v>
      </c>
      <c r="G40" s="1" t="s">
        <v>3</v>
      </c>
      <c r="H40" s="1" t="s">
        <v>4</v>
      </c>
      <c r="I40" s="1" t="s">
        <v>5</v>
      </c>
      <c r="J40" s="1" t="s">
        <v>6</v>
      </c>
    </row>
    <row r="41" spans="1:11" x14ac:dyDescent="0.25">
      <c r="A41" t="s">
        <v>21</v>
      </c>
      <c r="B41" t="s">
        <v>8</v>
      </c>
      <c r="C41" t="s">
        <v>9</v>
      </c>
      <c r="D41" t="s">
        <v>20</v>
      </c>
      <c r="E41" s="1" t="s">
        <v>20</v>
      </c>
      <c r="F41" s="1"/>
      <c r="I41" s="1"/>
      <c r="K41" t="s">
        <v>11</v>
      </c>
    </row>
    <row r="42" spans="1:11" x14ac:dyDescent="0.25">
      <c r="C42" t="s">
        <v>10</v>
      </c>
      <c r="D42" s="1"/>
      <c r="E42" s="1" t="s">
        <v>20</v>
      </c>
      <c r="F42" s="1"/>
      <c r="G42" s="1"/>
      <c r="H42" s="1"/>
    </row>
    <row r="43" spans="1:11" x14ac:dyDescent="0.25">
      <c r="C43" t="s">
        <v>17</v>
      </c>
      <c r="D43" s="1"/>
      <c r="E43" s="1"/>
      <c r="F43" s="1"/>
      <c r="G43" s="1"/>
    </row>
    <row r="44" spans="1:11" x14ac:dyDescent="0.25">
      <c r="B44" t="s">
        <v>12</v>
      </c>
      <c r="C44" t="s">
        <v>9</v>
      </c>
      <c r="D44" t="s">
        <v>20</v>
      </c>
      <c r="E44" s="1"/>
      <c r="F44" t="s">
        <v>20</v>
      </c>
      <c r="G44" t="s">
        <v>20</v>
      </c>
      <c r="K44" t="s">
        <v>14</v>
      </c>
    </row>
    <row r="45" spans="1:11" x14ac:dyDescent="0.25">
      <c r="C45" t="s">
        <v>17</v>
      </c>
    </row>
    <row r="46" spans="1:11" x14ac:dyDescent="0.25">
      <c r="B46" t="s">
        <v>13</v>
      </c>
      <c r="C46" t="s">
        <v>9</v>
      </c>
      <c r="D46" t="s">
        <v>20</v>
      </c>
      <c r="E46" t="s">
        <v>20</v>
      </c>
      <c r="G46" t="s">
        <v>20</v>
      </c>
      <c r="H46" t="s">
        <v>20</v>
      </c>
      <c r="K46" t="s">
        <v>11</v>
      </c>
    </row>
    <row r="47" spans="1:11" x14ac:dyDescent="0.25">
      <c r="C47" t="s">
        <v>17</v>
      </c>
      <c r="D47" s="1"/>
      <c r="E47" s="1"/>
      <c r="F47" s="1"/>
      <c r="G47" s="1"/>
      <c r="H47" s="1" t="s">
        <v>20</v>
      </c>
      <c r="I47" s="1"/>
      <c r="J47" s="1"/>
      <c r="K47" s="1"/>
    </row>
    <row r="49" spans="1:11" x14ac:dyDescent="0.25">
      <c r="B49" s="1" t="s">
        <v>7</v>
      </c>
      <c r="C49" s="1"/>
      <c r="D49" s="1" t="s">
        <v>0</v>
      </c>
      <c r="E49" s="1" t="s">
        <v>1</v>
      </c>
      <c r="F49" s="1" t="s">
        <v>2</v>
      </c>
      <c r="G49" s="1" t="s">
        <v>3</v>
      </c>
      <c r="H49" s="1" t="s">
        <v>4</v>
      </c>
      <c r="I49" s="1" t="s">
        <v>5</v>
      </c>
      <c r="J49" s="1" t="s">
        <v>6</v>
      </c>
    </row>
    <row r="50" spans="1:11" x14ac:dyDescent="0.25">
      <c r="A50" t="s">
        <v>22</v>
      </c>
      <c r="B50" t="s">
        <v>8</v>
      </c>
      <c r="C50" t="s">
        <v>9</v>
      </c>
      <c r="E50" s="1"/>
      <c r="F50" s="1"/>
      <c r="I50" s="1"/>
      <c r="K50" t="s">
        <v>11</v>
      </c>
    </row>
    <row r="51" spans="1:11" x14ac:dyDescent="0.25">
      <c r="C51" t="s">
        <v>10</v>
      </c>
      <c r="D51" s="1"/>
      <c r="E51" s="1"/>
      <c r="F51" s="1"/>
      <c r="G51" s="1"/>
      <c r="H51" s="1"/>
    </row>
    <row r="52" spans="1:11" x14ac:dyDescent="0.25">
      <c r="C52" t="s">
        <v>17</v>
      </c>
      <c r="D52" s="1"/>
      <c r="E52" s="1" t="s">
        <v>20</v>
      </c>
      <c r="F52" s="1"/>
      <c r="G52" s="1"/>
    </row>
    <row r="53" spans="1:11" x14ac:dyDescent="0.25">
      <c r="B53" t="s">
        <v>12</v>
      </c>
      <c r="C53" t="s">
        <v>9</v>
      </c>
      <c r="E53" s="1"/>
      <c r="K53" t="s">
        <v>14</v>
      </c>
    </row>
    <row r="54" spans="1:11" x14ac:dyDescent="0.25">
      <c r="C54" t="s">
        <v>17</v>
      </c>
      <c r="F54" t="s">
        <v>20</v>
      </c>
    </row>
    <row r="55" spans="1:11" x14ac:dyDescent="0.25">
      <c r="B55" t="s">
        <v>13</v>
      </c>
      <c r="C55" t="s">
        <v>9</v>
      </c>
      <c r="D55" t="s">
        <v>20</v>
      </c>
      <c r="F55" t="s">
        <v>20</v>
      </c>
      <c r="K55" t="s">
        <v>11</v>
      </c>
    </row>
    <row r="56" spans="1:11" x14ac:dyDescent="0.25">
      <c r="C56" t="s">
        <v>17</v>
      </c>
      <c r="D56" s="1"/>
      <c r="E56" s="1"/>
      <c r="F56" s="1" t="s">
        <v>20</v>
      </c>
      <c r="G56" s="1"/>
      <c r="H56" s="1"/>
      <c r="I56" s="1"/>
      <c r="J56" s="1"/>
      <c r="K56" s="1"/>
    </row>
    <row r="60" spans="1:11" x14ac:dyDescent="0.25">
      <c r="A60" t="s">
        <v>24</v>
      </c>
      <c r="B60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2"/>
  <sheetViews>
    <sheetView tabSelected="1" view="pageLayout" zoomScaleNormal="100" workbookViewId="0">
      <selection activeCell="U7" sqref="U7"/>
    </sheetView>
  </sheetViews>
  <sheetFormatPr defaultColWidth="5.85546875" defaultRowHeight="15" x14ac:dyDescent="0.25"/>
  <cols>
    <col min="1" max="1" width="3.85546875" customWidth="1"/>
    <col min="2" max="2" width="34.7109375" customWidth="1"/>
    <col min="3" max="3" width="7.28515625" customWidth="1"/>
    <col min="4" max="4" width="4.5703125" bestFit="1" customWidth="1"/>
    <col min="5" max="5" width="6.140625" bestFit="1" customWidth="1"/>
    <col min="6" max="6" width="6.140625" customWidth="1"/>
    <col min="7" max="7" width="5.5703125" bestFit="1" customWidth="1"/>
    <col min="8" max="8" width="4.42578125" customWidth="1"/>
    <col min="9" max="9" width="6.140625" bestFit="1" customWidth="1"/>
    <col min="10" max="10" width="5.42578125" customWidth="1"/>
    <col min="11" max="11" width="6.140625" bestFit="1" customWidth="1"/>
    <col min="13" max="13" width="6.140625" bestFit="1" customWidth="1"/>
    <col min="15" max="15" width="6.140625" bestFit="1" customWidth="1"/>
    <col min="17" max="17" width="3.85546875" customWidth="1"/>
    <col min="18" max="18" width="4.28515625" customWidth="1"/>
    <col min="19" max="19" width="3.42578125" customWidth="1"/>
  </cols>
  <sheetData>
    <row r="1" spans="1:21" ht="14.25" customHeight="1" x14ac:dyDescent="0.35">
      <c r="A1" s="3"/>
      <c r="B1" s="4"/>
      <c r="C1" s="7">
        <v>0.42708333333333331</v>
      </c>
      <c r="D1" s="7"/>
      <c r="E1" s="7">
        <v>0.46875</v>
      </c>
      <c r="F1" s="7"/>
      <c r="G1" s="7">
        <v>0.51041666666666663</v>
      </c>
      <c r="H1" s="7"/>
      <c r="I1" s="7">
        <v>5.2083333333333336E-2</v>
      </c>
      <c r="J1" s="7"/>
      <c r="K1" s="7">
        <v>9.375E-2</v>
      </c>
      <c r="L1" s="7"/>
      <c r="M1" s="7">
        <v>0.13194444444444445</v>
      </c>
      <c r="N1" s="7"/>
      <c r="O1" s="7">
        <v>0.17013888888888887</v>
      </c>
      <c r="P1" s="15"/>
      <c r="Q1" s="26"/>
      <c r="R1" s="26"/>
      <c r="S1" s="27"/>
    </row>
    <row r="2" spans="1:21" ht="10.5" customHeight="1" x14ac:dyDescent="0.25">
      <c r="A2" s="32" t="s">
        <v>31</v>
      </c>
      <c r="B2" s="20" t="s">
        <v>44</v>
      </c>
      <c r="C2" s="4"/>
      <c r="D2" s="4"/>
      <c r="F2" s="4"/>
      <c r="G2" s="4"/>
      <c r="H2" s="5"/>
      <c r="K2" s="6"/>
      <c r="L2" s="6"/>
      <c r="M2" s="6"/>
      <c r="N2" s="6"/>
      <c r="O2" s="6"/>
      <c r="P2" s="6"/>
      <c r="Q2" s="12">
        <f>COUNTIF(C2:P2,"*")</f>
        <v>0</v>
      </c>
      <c r="R2" s="13" t="s">
        <v>29</v>
      </c>
      <c r="S2" s="14">
        <f>COUNTIF(C2:P13,"SKH")</f>
        <v>3</v>
      </c>
    </row>
    <row r="3" spans="1:21" ht="18" customHeight="1" x14ac:dyDescent="0.25">
      <c r="A3" s="32"/>
      <c r="B3" s="20" t="s">
        <v>45</v>
      </c>
      <c r="C3" s="4"/>
      <c r="D3" s="4"/>
      <c r="E3" s="4"/>
      <c r="F3" s="4"/>
      <c r="G3" s="4"/>
      <c r="H3" s="5"/>
      <c r="I3" s="4" t="s">
        <v>26</v>
      </c>
      <c r="J3" s="6"/>
      <c r="K3" s="6" t="s">
        <v>28</v>
      </c>
      <c r="L3" s="6"/>
      <c r="M3" s="6"/>
      <c r="N3" s="6"/>
      <c r="O3" s="6"/>
      <c r="P3" s="6"/>
      <c r="Q3" s="12">
        <f>COUNTIF(C3:P3,"*")</f>
        <v>2</v>
      </c>
      <c r="R3" s="13" t="s">
        <v>30</v>
      </c>
      <c r="S3" s="14">
        <f>COUNTIF(C2:P13,"DG")</f>
        <v>0</v>
      </c>
    </row>
    <row r="4" spans="1:21" ht="15.75" customHeight="1" x14ac:dyDescent="0.25">
      <c r="A4" s="32"/>
      <c r="B4" s="20" t="s">
        <v>46</v>
      </c>
      <c r="C4" s="4"/>
      <c r="D4" s="4"/>
      <c r="E4" s="4" t="s">
        <v>26</v>
      </c>
      <c r="F4" s="4"/>
      <c r="G4" s="4" t="s">
        <v>26</v>
      </c>
      <c r="H4" s="4"/>
      <c r="I4" s="4"/>
      <c r="J4" s="4"/>
      <c r="K4" s="4"/>
      <c r="L4" s="4"/>
      <c r="M4" s="4"/>
      <c r="N4" s="4"/>
      <c r="O4" s="4"/>
      <c r="P4" s="4"/>
      <c r="Q4" s="12">
        <f>COUNTIF(C4:P4,"*")</f>
        <v>2</v>
      </c>
      <c r="R4" s="13" t="s">
        <v>26</v>
      </c>
      <c r="S4" s="14">
        <f>COUNTIF(C2:P13,"SJ")</f>
        <v>4</v>
      </c>
    </row>
    <row r="5" spans="1:21" ht="16.5" x14ac:dyDescent="0.25">
      <c r="A5" s="32"/>
      <c r="B5" s="20" t="s">
        <v>47</v>
      </c>
      <c r="C5" s="4"/>
      <c r="D5" s="4"/>
      <c r="E5" s="4"/>
      <c r="F5" s="4"/>
      <c r="G5" s="4"/>
      <c r="H5" s="4"/>
      <c r="J5" s="5"/>
      <c r="K5" s="4"/>
      <c r="L5" s="4"/>
      <c r="M5" s="4"/>
      <c r="N5" s="4"/>
      <c r="O5" s="4"/>
      <c r="P5" s="4"/>
      <c r="Q5" s="12">
        <f t="shared" ref="Q5:Q10" si="0">COUNTIF(C5:P5,"*")</f>
        <v>0</v>
      </c>
      <c r="R5" s="13" t="s">
        <v>28</v>
      </c>
      <c r="S5" s="14">
        <f>COUNTIF(C2:P13,"SS")</f>
        <v>5</v>
      </c>
    </row>
    <row r="6" spans="1:21" ht="12" customHeight="1" x14ac:dyDescent="0.25">
      <c r="A6" s="32"/>
      <c r="B6" s="20" t="s">
        <v>48</v>
      </c>
      <c r="C6" s="4"/>
      <c r="D6" s="4"/>
      <c r="E6" s="4"/>
      <c r="F6" s="4"/>
      <c r="G6" s="4"/>
      <c r="H6" s="4"/>
      <c r="I6" s="22" t="s">
        <v>28</v>
      </c>
      <c r="J6" s="5"/>
      <c r="K6" s="4"/>
      <c r="L6" s="4"/>
      <c r="M6" s="4"/>
      <c r="N6" s="4"/>
      <c r="O6" s="4"/>
      <c r="P6" s="4"/>
      <c r="Q6" s="12">
        <v>1</v>
      </c>
      <c r="R6" s="13" t="s">
        <v>25</v>
      </c>
      <c r="S6" s="14">
        <f>COUNTIF(C2:P13,"AKG")</f>
        <v>3</v>
      </c>
    </row>
    <row r="7" spans="1:21" ht="15" customHeight="1" x14ac:dyDescent="0.25">
      <c r="A7" s="32"/>
      <c r="B7" s="20" t="s">
        <v>37</v>
      </c>
      <c r="C7" s="4"/>
      <c r="D7" s="4"/>
      <c r="E7" s="4" t="s">
        <v>25</v>
      </c>
      <c r="F7" s="4"/>
      <c r="G7" s="5"/>
      <c r="H7" s="4"/>
      <c r="I7" s="4"/>
      <c r="J7" s="4"/>
      <c r="K7" s="4" t="s">
        <v>29</v>
      </c>
      <c r="L7" s="4"/>
      <c r="M7" s="4"/>
      <c r="N7" s="4"/>
      <c r="O7" s="4"/>
      <c r="P7" s="4"/>
      <c r="Q7" s="12">
        <f t="shared" si="0"/>
        <v>2</v>
      </c>
    </row>
    <row r="8" spans="1:21" ht="16.5" x14ac:dyDescent="0.25">
      <c r="A8" s="32"/>
      <c r="B8" s="20" t="s">
        <v>38</v>
      </c>
      <c r="C8" s="4"/>
      <c r="D8" s="4"/>
      <c r="E8" s="4"/>
      <c r="F8" s="4"/>
      <c r="G8" s="4"/>
      <c r="H8" s="4"/>
      <c r="I8" s="4"/>
      <c r="J8" s="4"/>
      <c r="K8" s="5"/>
      <c r="L8" s="5"/>
      <c r="M8" s="4"/>
      <c r="N8" s="4"/>
      <c r="O8" s="4"/>
      <c r="P8" s="4"/>
      <c r="Q8" s="12">
        <f>COUNTIF(C8:P8,"*")</f>
        <v>0</v>
      </c>
      <c r="R8" s="23"/>
      <c r="S8" s="23"/>
      <c r="T8" s="23"/>
      <c r="U8" s="23"/>
    </row>
    <row r="9" spans="1:21" ht="16.5" x14ac:dyDescent="0.25">
      <c r="A9" s="32"/>
      <c r="B9" s="20" t="s">
        <v>39</v>
      </c>
      <c r="C9" s="4"/>
      <c r="D9" s="4"/>
      <c r="E9" s="4"/>
      <c r="F9" s="4"/>
      <c r="G9" s="4"/>
      <c r="H9" s="4"/>
      <c r="I9" s="4"/>
      <c r="J9" s="4"/>
      <c r="K9" s="4" t="s">
        <v>29</v>
      </c>
      <c r="L9" s="4"/>
      <c r="M9" s="4"/>
      <c r="N9" s="4"/>
      <c r="O9" s="4"/>
      <c r="P9" s="4"/>
      <c r="Q9" s="12">
        <f t="shared" si="0"/>
        <v>1</v>
      </c>
      <c r="R9" s="24"/>
      <c r="S9" s="24"/>
      <c r="T9" s="23"/>
      <c r="U9" s="23"/>
    </row>
    <row r="10" spans="1:21" ht="16.5" x14ac:dyDescent="0.25">
      <c r="A10" s="32"/>
      <c r="B10" s="20" t="s">
        <v>40</v>
      </c>
      <c r="C10" s="4"/>
      <c r="D10" s="4"/>
      <c r="E10" s="4"/>
      <c r="F10" s="4"/>
      <c r="G10" s="4"/>
      <c r="H10" s="4"/>
      <c r="I10" s="4" t="s">
        <v>26</v>
      </c>
      <c r="J10" s="4"/>
      <c r="K10" s="4" t="s">
        <v>28</v>
      </c>
      <c r="L10" s="4"/>
      <c r="M10" s="4"/>
      <c r="N10" s="4"/>
      <c r="O10" s="4"/>
      <c r="P10" s="4"/>
      <c r="Q10" s="12">
        <f t="shared" si="0"/>
        <v>2</v>
      </c>
      <c r="R10" s="24"/>
      <c r="S10" s="24"/>
      <c r="T10" s="23"/>
      <c r="U10" s="23"/>
    </row>
    <row r="11" spans="1:21" ht="14.25" customHeight="1" x14ac:dyDescent="0.25">
      <c r="A11" s="32"/>
      <c r="B11" s="20" t="s">
        <v>49</v>
      </c>
      <c r="C11" s="4"/>
      <c r="D11" s="4"/>
      <c r="E11" s="4" t="s">
        <v>28</v>
      </c>
      <c r="F11" s="4"/>
      <c r="G11" s="4" t="s">
        <v>28</v>
      </c>
      <c r="H11" s="4"/>
      <c r="I11" s="4"/>
      <c r="J11" s="4"/>
      <c r="K11" s="4"/>
      <c r="L11" s="4"/>
      <c r="M11" s="4"/>
      <c r="N11" s="4"/>
      <c r="O11" s="4"/>
      <c r="P11" s="4"/>
      <c r="Q11" s="12"/>
      <c r="R11" s="24"/>
      <c r="S11" s="24"/>
      <c r="T11" s="23"/>
      <c r="U11" s="23"/>
    </row>
    <row r="12" spans="1:21" ht="14.25" customHeight="1" x14ac:dyDescent="0.25">
      <c r="A12" s="32"/>
      <c r="B12" s="20" t="s">
        <v>41</v>
      </c>
      <c r="C12" s="5"/>
      <c r="D12" s="5"/>
      <c r="E12" s="4" t="s">
        <v>29</v>
      </c>
      <c r="F12" s="4"/>
      <c r="G12" s="4" t="s">
        <v>25</v>
      </c>
      <c r="H12" s="4"/>
      <c r="I12" s="4" t="s">
        <v>25</v>
      </c>
      <c r="J12" s="22"/>
      <c r="K12" s="4"/>
      <c r="L12" s="4"/>
      <c r="M12" s="4"/>
      <c r="N12" s="4"/>
      <c r="O12" s="4"/>
      <c r="P12" s="4"/>
      <c r="Q12" s="12">
        <f>COUNTIF(C12:P12,"*")</f>
        <v>3</v>
      </c>
      <c r="R12" s="24"/>
      <c r="S12" s="24"/>
      <c r="T12" s="23"/>
      <c r="U12" s="23"/>
    </row>
    <row r="13" spans="1:21" ht="16.5" x14ac:dyDescent="0.25">
      <c r="A13" s="19"/>
      <c r="B13" s="20" t="s">
        <v>42</v>
      </c>
      <c r="C13" s="4"/>
      <c r="D13" s="4"/>
      <c r="E13" s="4"/>
      <c r="F13" s="4"/>
      <c r="G13" s="5"/>
      <c r="H13" s="5"/>
      <c r="I13" s="4"/>
      <c r="J13" s="22"/>
      <c r="K13" s="4"/>
      <c r="L13" s="4"/>
      <c r="M13" s="4"/>
      <c r="N13" s="4"/>
      <c r="O13" s="4"/>
      <c r="P13" s="4"/>
      <c r="Q13" s="12">
        <f>COUNTIF(C13:P13,"*")</f>
        <v>0</v>
      </c>
      <c r="R13" s="24"/>
      <c r="S13" s="24"/>
      <c r="T13" s="23"/>
      <c r="U13" s="23"/>
    </row>
    <row r="14" spans="1:21" ht="12" customHeight="1" x14ac:dyDescent="0.35">
      <c r="A14" s="3"/>
      <c r="B14" s="4"/>
      <c r="C14" s="7">
        <v>0.42708333333333331</v>
      </c>
      <c r="D14" s="16"/>
      <c r="E14" s="7">
        <v>0.46875</v>
      </c>
      <c r="F14" s="7"/>
      <c r="G14" s="7">
        <v>0.51041666666666663</v>
      </c>
      <c r="H14" s="7"/>
      <c r="I14" s="7">
        <v>5.2083333333333336E-2</v>
      </c>
      <c r="J14" s="7"/>
      <c r="K14" s="7">
        <v>9.375E-2</v>
      </c>
      <c r="L14" s="7"/>
      <c r="M14" s="7">
        <v>0.13194444444444445</v>
      </c>
      <c r="N14" s="7"/>
      <c r="O14" s="7">
        <v>0.17013888888888887</v>
      </c>
      <c r="P14" s="15"/>
      <c r="Q14" s="26"/>
      <c r="R14" s="30"/>
      <c r="S14" s="31"/>
    </row>
    <row r="15" spans="1:21" ht="14.25" customHeight="1" x14ac:dyDescent="0.25">
      <c r="A15" s="33" t="s">
        <v>32</v>
      </c>
      <c r="B15" s="20" t="s">
        <v>50</v>
      </c>
      <c r="C15" s="4"/>
      <c r="D15" s="4"/>
      <c r="E15" s="6"/>
      <c r="F15" s="6"/>
      <c r="G15" s="4"/>
      <c r="H15" s="4"/>
      <c r="I15" s="4" t="s">
        <v>25</v>
      </c>
      <c r="J15" s="4"/>
      <c r="K15" s="4" t="s">
        <v>25</v>
      </c>
      <c r="L15" s="4"/>
      <c r="M15" s="6"/>
      <c r="N15" s="6"/>
      <c r="O15" s="6"/>
      <c r="P15" s="6"/>
      <c r="Q15" s="12">
        <f>COUNTIF(C15:P15,"*")</f>
        <v>2</v>
      </c>
      <c r="R15" s="13" t="s">
        <v>29</v>
      </c>
      <c r="S15" s="14">
        <f>COUNTIF(C15:O26,"SKH")</f>
        <v>2</v>
      </c>
    </row>
    <row r="16" spans="1:21" ht="16.5" x14ac:dyDescent="0.25">
      <c r="A16" s="33"/>
      <c r="B16" s="20" t="s">
        <v>45</v>
      </c>
      <c r="C16" s="4"/>
      <c r="D16" s="4"/>
      <c r="E16" s="4"/>
      <c r="F16" s="4"/>
      <c r="G16" s="4"/>
      <c r="H16" s="4"/>
      <c r="I16" s="4"/>
      <c r="J16" s="6"/>
      <c r="K16" s="4"/>
      <c r="L16" s="4"/>
      <c r="M16" s="6"/>
      <c r="N16" s="6"/>
      <c r="O16" s="6"/>
      <c r="P16" s="6"/>
      <c r="Q16" s="21">
        <f>COUNTIF(C16:P16,"*")</f>
        <v>0</v>
      </c>
      <c r="R16" s="13" t="s">
        <v>30</v>
      </c>
      <c r="S16" s="14">
        <f>COUNTIF(C15:O26,"DG")</f>
        <v>2</v>
      </c>
    </row>
    <row r="17" spans="1:19" ht="16.5" x14ac:dyDescent="0.25">
      <c r="A17" s="33"/>
      <c r="B17" s="20" t="s">
        <v>46</v>
      </c>
      <c r="C17" s="4"/>
      <c r="D17" s="4"/>
      <c r="E17" s="4"/>
      <c r="F17" s="4"/>
      <c r="G17" s="4"/>
      <c r="H17" s="4"/>
      <c r="I17" s="4"/>
      <c r="J17" s="4"/>
      <c r="K17" s="4" t="s">
        <v>25</v>
      </c>
      <c r="L17" s="4"/>
      <c r="M17" s="4"/>
      <c r="N17" s="4"/>
      <c r="O17" s="4"/>
      <c r="P17" s="4"/>
      <c r="Q17" s="12">
        <f>COUNTIF(C17:P17,"*")</f>
        <v>1</v>
      </c>
      <c r="R17" s="13" t="s">
        <v>26</v>
      </c>
      <c r="S17" s="14">
        <f>COUNTIF(C15:O26,"SJ")</f>
        <v>0</v>
      </c>
    </row>
    <row r="18" spans="1:19" ht="16.5" x14ac:dyDescent="0.25">
      <c r="A18" s="33"/>
      <c r="B18" s="20" t="s">
        <v>47</v>
      </c>
      <c r="D18" s="4"/>
      <c r="E18" s="4"/>
      <c r="F18" s="4"/>
      <c r="G18" s="4"/>
      <c r="H18" s="4"/>
      <c r="I18" s="4" t="s">
        <v>30</v>
      </c>
      <c r="J18" s="4"/>
      <c r="K18" s="4" t="s">
        <v>30</v>
      </c>
      <c r="L18" s="4"/>
      <c r="N18" s="4"/>
      <c r="O18" s="4"/>
      <c r="P18" s="4"/>
      <c r="Q18" s="12">
        <f>COUNTIF(C18:P18,"*")</f>
        <v>2</v>
      </c>
      <c r="R18" s="13" t="s">
        <v>28</v>
      </c>
      <c r="S18" s="14">
        <f>COUNTIF(C15:O26,"SS")</f>
        <v>3</v>
      </c>
    </row>
    <row r="19" spans="1:19" ht="12" customHeight="1" x14ac:dyDescent="0.25">
      <c r="A19" s="33"/>
      <c r="B19" s="20" t="s">
        <v>48</v>
      </c>
      <c r="C19" s="5"/>
      <c r="D19" s="4"/>
      <c r="E19" s="4"/>
      <c r="F19" s="4"/>
      <c r="G19" s="4"/>
      <c r="H19" s="4"/>
      <c r="I19" s="4"/>
      <c r="J19" s="4"/>
      <c r="K19" s="4"/>
      <c r="L19" s="4"/>
      <c r="M19" s="5"/>
      <c r="N19" s="4"/>
      <c r="O19" s="4"/>
      <c r="P19" s="4"/>
      <c r="Q19" s="12"/>
      <c r="R19" s="13" t="s">
        <v>25</v>
      </c>
      <c r="S19" s="14">
        <f>COUNTIF(C15:O26,"AKG")</f>
        <v>5</v>
      </c>
    </row>
    <row r="20" spans="1:19" ht="16.5" x14ac:dyDescent="0.25">
      <c r="A20" s="33"/>
      <c r="B20" s="20" t="s">
        <v>37</v>
      </c>
      <c r="D20" s="4"/>
      <c r="E20" s="4" t="s">
        <v>29</v>
      </c>
      <c r="F20" s="4"/>
      <c r="G20" t="s">
        <v>29</v>
      </c>
      <c r="H20" s="4"/>
      <c r="I20" s="4"/>
      <c r="J20" s="4"/>
      <c r="K20" s="4"/>
      <c r="L20" s="4"/>
      <c r="M20" s="4"/>
      <c r="N20" s="4"/>
      <c r="O20" s="4"/>
      <c r="P20" s="4"/>
      <c r="Q20" s="12">
        <f t="shared" ref="Q20:Q26" si="1">COUNTIF(C20:P20,"*")</f>
        <v>2</v>
      </c>
    </row>
    <row r="21" spans="1:19" ht="16.5" x14ac:dyDescent="0.25">
      <c r="A21" s="33"/>
      <c r="B21" s="20" t="s">
        <v>38</v>
      </c>
      <c r="C21" s="4"/>
      <c r="D21" s="4"/>
      <c r="F21" s="4"/>
      <c r="G21" s="4"/>
      <c r="H21" s="4"/>
      <c r="I21" s="4"/>
      <c r="J21" s="4"/>
      <c r="K21" s="4"/>
      <c r="M21" s="4"/>
      <c r="N21" s="4"/>
      <c r="O21" s="4"/>
      <c r="P21" s="4"/>
      <c r="Q21" s="12">
        <f t="shared" si="1"/>
        <v>0</v>
      </c>
    </row>
    <row r="22" spans="1:19" ht="16.5" x14ac:dyDescent="0.25">
      <c r="A22" s="33"/>
      <c r="B22" s="20" t="s">
        <v>39</v>
      </c>
      <c r="C22" s="4"/>
      <c r="D22" s="4"/>
      <c r="E22" s="4"/>
      <c r="F22" s="4"/>
      <c r="G22" s="4" t="s">
        <v>28</v>
      </c>
      <c r="H22" s="4"/>
      <c r="I22" s="5"/>
      <c r="J22" s="5"/>
      <c r="K22" s="5"/>
      <c r="L22" s="4"/>
      <c r="M22" s="4"/>
      <c r="N22" s="4"/>
      <c r="O22" s="4"/>
      <c r="P22" s="4"/>
      <c r="Q22" s="12">
        <f t="shared" si="1"/>
        <v>1</v>
      </c>
      <c r="R22" s="11"/>
      <c r="S22" s="11"/>
    </row>
    <row r="23" spans="1:19" ht="16.5" x14ac:dyDescent="0.25">
      <c r="A23" s="33"/>
      <c r="B23" s="20" t="s">
        <v>40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12">
        <f t="shared" si="1"/>
        <v>0</v>
      </c>
      <c r="R23" s="11"/>
      <c r="S23" s="11"/>
    </row>
    <row r="24" spans="1:19" ht="12.75" customHeight="1" x14ac:dyDescent="0.25">
      <c r="A24" s="33"/>
      <c r="B24" s="20" t="s">
        <v>49</v>
      </c>
      <c r="C24" s="4"/>
      <c r="D24" s="4"/>
      <c r="E24" s="4" t="s">
        <v>28</v>
      </c>
      <c r="F24" s="4"/>
      <c r="G24" s="4"/>
      <c r="H24" s="4"/>
      <c r="I24" s="4"/>
      <c r="J24" s="4"/>
      <c r="K24" s="25"/>
      <c r="L24" s="4"/>
      <c r="M24" s="4"/>
      <c r="N24" s="4"/>
      <c r="O24" s="4"/>
      <c r="P24" s="4"/>
      <c r="Q24" s="12"/>
      <c r="R24" s="11"/>
      <c r="S24" s="11"/>
    </row>
    <row r="25" spans="1:19" ht="16.5" x14ac:dyDescent="0.25">
      <c r="A25" s="33"/>
      <c r="B25" s="20" t="s">
        <v>41</v>
      </c>
      <c r="C25" s="4"/>
      <c r="D25" s="4"/>
      <c r="E25" s="4" t="s">
        <v>25</v>
      </c>
      <c r="F25" s="4"/>
      <c r="G25" s="4" t="s">
        <v>25</v>
      </c>
      <c r="H25" s="4"/>
      <c r="I25" s="4"/>
      <c r="J25" s="4"/>
      <c r="K25" s="5"/>
      <c r="L25" s="4"/>
      <c r="M25" s="4"/>
      <c r="N25" s="4"/>
      <c r="O25" s="4"/>
      <c r="P25" s="4"/>
      <c r="Q25" s="12">
        <f t="shared" si="1"/>
        <v>2</v>
      </c>
      <c r="R25" s="11"/>
      <c r="S25" s="11"/>
    </row>
    <row r="26" spans="1:19" ht="12" customHeight="1" x14ac:dyDescent="0.25">
      <c r="A26" s="33"/>
      <c r="B26" s="20" t="s">
        <v>42</v>
      </c>
      <c r="C26" s="4"/>
      <c r="D26" s="4"/>
      <c r="E26" s="4"/>
      <c r="F26" s="4"/>
      <c r="G26" s="4"/>
      <c r="H26" s="4"/>
      <c r="I26" s="4" t="s">
        <v>28</v>
      </c>
      <c r="J26" s="4"/>
      <c r="K26" s="4"/>
      <c r="L26" s="4"/>
      <c r="M26" s="4"/>
      <c r="N26" s="4"/>
      <c r="O26" s="4"/>
      <c r="P26" s="4"/>
      <c r="Q26" s="12">
        <f t="shared" si="1"/>
        <v>1</v>
      </c>
      <c r="R26" s="11"/>
      <c r="S26" s="11"/>
    </row>
    <row r="27" spans="1:19" ht="27" customHeight="1" x14ac:dyDescent="0.25">
      <c r="A27" s="3"/>
      <c r="B27" s="4"/>
      <c r="C27" s="7">
        <v>0.42708333333333331</v>
      </c>
      <c r="D27" s="16"/>
      <c r="E27" s="7">
        <v>0.46875</v>
      </c>
      <c r="F27" s="7"/>
      <c r="G27" s="7">
        <v>0.51041666666666663</v>
      </c>
      <c r="H27" s="7"/>
      <c r="I27" s="7">
        <v>5.2083333333333336E-2</v>
      </c>
      <c r="J27" s="7"/>
      <c r="K27" s="7">
        <v>9.375E-2</v>
      </c>
      <c r="L27" s="7"/>
      <c r="M27" s="7">
        <v>0.13194444444444445</v>
      </c>
      <c r="N27" s="7"/>
      <c r="O27" s="7">
        <v>0.17013888888888887</v>
      </c>
      <c r="P27" s="15"/>
      <c r="Q27" s="26"/>
      <c r="R27" s="26"/>
      <c r="S27" s="27"/>
    </row>
    <row r="28" spans="1:19" ht="16.5" customHeight="1" x14ac:dyDescent="0.25">
      <c r="A28" s="37" t="s">
        <v>33</v>
      </c>
      <c r="B28" s="20" t="s">
        <v>50</v>
      </c>
      <c r="C28" s="4"/>
      <c r="D28" s="4"/>
      <c r="E28" s="4" t="s">
        <v>30</v>
      </c>
      <c r="F28" s="4"/>
      <c r="G28" s="4" t="s">
        <v>29</v>
      </c>
      <c r="I28" s="6"/>
      <c r="J28" s="6"/>
      <c r="K28" s="4"/>
      <c r="L28" s="6"/>
      <c r="M28" s="6"/>
      <c r="N28" s="6"/>
      <c r="O28" s="6"/>
      <c r="P28" s="6"/>
      <c r="Q28" s="12">
        <f t="shared" ref="Q28:Q38" si="2">COUNTIF(C28:P28,"*")</f>
        <v>2</v>
      </c>
      <c r="R28" s="13" t="s">
        <v>29</v>
      </c>
      <c r="S28" s="14">
        <f>COUNTIF(C28:P38,"SKH")</f>
        <v>3</v>
      </c>
    </row>
    <row r="29" spans="1:19" ht="15" customHeight="1" x14ac:dyDescent="0.25">
      <c r="A29" s="37"/>
      <c r="B29" s="20" t="s">
        <v>45</v>
      </c>
      <c r="C29" s="4"/>
      <c r="D29" s="4"/>
      <c r="E29" s="4"/>
      <c r="F29" s="4"/>
      <c r="G29" s="4"/>
      <c r="H29" s="6"/>
      <c r="I29" s="4" t="s">
        <v>28</v>
      </c>
      <c r="J29" s="6"/>
      <c r="K29" s="6" t="s">
        <v>28</v>
      </c>
      <c r="L29" s="6"/>
      <c r="M29" s="6"/>
      <c r="N29" s="6"/>
      <c r="O29" s="6"/>
      <c r="P29" s="6"/>
      <c r="Q29" s="21">
        <f>COUNTIF(C29:P29,"*")</f>
        <v>2</v>
      </c>
      <c r="R29" s="13" t="s">
        <v>30</v>
      </c>
      <c r="S29" s="14">
        <f>COUNTIF(C28:P38,"DG")</f>
        <v>3</v>
      </c>
    </row>
    <row r="30" spans="1:19" ht="17.25" customHeight="1" x14ac:dyDescent="0.25">
      <c r="A30" s="37"/>
      <c r="B30" s="20" t="s">
        <v>46</v>
      </c>
      <c r="C30" s="4"/>
      <c r="D30" s="4"/>
      <c r="E30" s="4"/>
      <c r="F30" s="4"/>
      <c r="G30" s="4" t="s">
        <v>25</v>
      </c>
      <c r="H30" s="4"/>
      <c r="I30" s="4"/>
      <c r="J30" s="4"/>
      <c r="L30" s="4"/>
      <c r="M30" s="4"/>
      <c r="N30" s="4"/>
      <c r="O30" s="4"/>
      <c r="P30" s="4"/>
      <c r="Q30" s="12">
        <f>COUNTIF(C30:P30,"*")</f>
        <v>1</v>
      </c>
      <c r="R30" s="13" t="s">
        <v>26</v>
      </c>
      <c r="S30" s="14">
        <f>COUNTIF(C28:P38,"SJ")</f>
        <v>3</v>
      </c>
    </row>
    <row r="31" spans="1:19" ht="15" customHeight="1" x14ac:dyDescent="0.25">
      <c r="A31" s="37"/>
      <c r="B31" s="20" t="s">
        <v>47</v>
      </c>
      <c r="C31" s="4"/>
      <c r="D31" s="4"/>
      <c r="E31" s="4"/>
      <c r="F31" s="4"/>
      <c r="G31" s="4"/>
      <c r="H31" s="4"/>
      <c r="I31" s="4" t="s">
        <v>26</v>
      </c>
      <c r="J31" s="4"/>
      <c r="K31" s="4" t="s">
        <v>26</v>
      </c>
      <c r="L31" s="4"/>
      <c r="M31" s="4"/>
      <c r="N31" s="4"/>
      <c r="O31" s="4"/>
      <c r="P31" s="4"/>
      <c r="Q31" s="12">
        <f t="shared" si="2"/>
        <v>2</v>
      </c>
      <c r="R31" s="13" t="s">
        <v>28</v>
      </c>
      <c r="S31" s="14">
        <f>COUNTIF(C28:P38,"SS")</f>
        <v>6</v>
      </c>
    </row>
    <row r="32" spans="1:19" ht="15" customHeight="1" x14ac:dyDescent="0.25">
      <c r="A32" s="37"/>
      <c r="B32" s="20" t="s">
        <v>48</v>
      </c>
      <c r="C32" s="4"/>
      <c r="D32" s="4"/>
      <c r="E32" s="25" t="s">
        <v>28</v>
      </c>
      <c r="F32" s="4"/>
      <c r="G32" s="4" t="s">
        <v>28</v>
      </c>
      <c r="H32" s="4"/>
      <c r="I32" s="4"/>
      <c r="J32" s="4"/>
      <c r="K32" s="4"/>
      <c r="L32" s="4"/>
      <c r="M32" s="4"/>
      <c r="N32" s="4"/>
      <c r="O32" s="4"/>
      <c r="P32" s="4"/>
      <c r="Q32" s="12"/>
      <c r="R32" s="13" t="s">
        <v>25</v>
      </c>
      <c r="S32" s="14">
        <f>COUNTIF(C28:P38,"AKG")</f>
        <v>2</v>
      </c>
    </row>
    <row r="33" spans="1:19" ht="13.5" customHeight="1" x14ac:dyDescent="0.25">
      <c r="A33" s="37"/>
      <c r="B33" s="20" t="s">
        <v>37</v>
      </c>
      <c r="C33" s="4"/>
      <c r="D33" s="4"/>
      <c r="E33" s="5"/>
      <c r="F33" s="4"/>
      <c r="G33" s="4"/>
      <c r="H33" s="4"/>
      <c r="I33" s="4"/>
      <c r="J33" s="4"/>
      <c r="K33" s="4" t="s">
        <v>29</v>
      </c>
      <c r="L33" s="4"/>
      <c r="M33" s="4"/>
      <c r="N33" s="4"/>
      <c r="O33" s="4"/>
      <c r="P33" s="4"/>
      <c r="Q33" s="12">
        <f t="shared" si="2"/>
        <v>1</v>
      </c>
    </row>
    <row r="34" spans="1:19" ht="16.5" x14ac:dyDescent="0.25">
      <c r="A34" s="37"/>
      <c r="B34" s="20" t="s">
        <v>38</v>
      </c>
      <c r="C34" s="4"/>
      <c r="E34" s="22"/>
      <c r="F34" s="17"/>
      <c r="G34" s="4"/>
      <c r="H34" s="4"/>
      <c r="I34" s="4"/>
      <c r="J34" s="4"/>
      <c r="L34" s="5"/>
      <c r="M34" s="4"/>
      <c r="O34" s="4"/>
      <c r="P34" s="4"/>
      <c r="Q34" s="12">
        <f>COUNTIF(E34:P34,"*")</f>
        <v>0</v>
      </c>
    </row>
    <row r="35" spans="1:19" ht="13.5" customHeight="1" x14ac:dyDescent="0.25">
      <c r="A35" s="37"/>
      <c r="B35" s="20" t="s">
        <v>39</v>
      </c>
      <c r="C35" s="4"/>
      <c r="D35" s="4"/>
      <c r="F35" s="5"/>
      <c r="G35" s="22"/>
      <c r="H35" s="17"/>
      <c r="I35" s="4"/>
      <c r="J35" s="4"/>
      <c r="K35" s="4" t="s">
        <v>29</v>
      </c>
      <c r="L35" s="4"/>
      <c r="M35" s="4"/>
      <c r="N35" s="4"/>
      <c r="O35" s="5"/>
      <c r="Q35" s="12">
        <f>COUNTIF(C35:N35,"*")</f>
        <v>1</v>
      </c>
      <c r="R35" s="11"/>
      <c r="S35" s="11"/>
    </row>
    <row r="36" spans="1:19" ht="16.5" x14ac:dyDescent="0.25">
      <c r="A36" s="37"/>
      <c r="B36" s="20" t="s">
        <v>40</v>
      </c>
      <c r="C36" s="4"/>
      <c r="D36" s="4"/>
      <c r="E36" s="4"/>
      <c r="F36" s="4"/>
      <c r="G36" s="18"/>
      <c r="H36" s="4"/>
      <c r="I36" s="4" t="s">
        <v>28</v>
      </c>
      <c r="J36" s="4"/>
      <c r="K36" s="4" t="s">
        <v>28</v>
      </c>
      <c r="L36" s="4"/>
      <c r="M36" s="4"/>
      <c r="N36" s="4"/>
      <c r="O36" s="4"/>
      <c r="P36" s="4"/>
      <c r="Q36" s="12">
        <f t="shared" si="2"/>
        <v>2</v>
      </c>
      <c r="R36" s="11"/>
      <c r="S36" s="11"/>
    </row>
    <row r="37" spans="1:19" ht="14.25" customHeight="1" x14ac:dyDescent="0.25">
      <c r="A37" s="37"/>
      <c r="B37" s="20" t="s">
        <v>41</v>
      </c>
      <c r="C37" s="4" t="s">
        <v>26</v>
      </c>
      <c r="D37" s="4"/>
      <c r="E37" s="6" t="s">
        <v>25</v>
      </c>
      <c r="F37" s="4"/>
      <c r="G37" s="4" t="s">
        <v>30</v>
      </c>
      <c r="H37" s="4"/>
      <c r="I37" s="4"/>
      <c r="J37" s="4"/>
      <c r="K37" s="4"/>
      <c r="L37" s="22"/>
      <c r="M37" s="5"/>
      <c r="O37" s="4"/>
      <c r="P37" s="4"/>
      <c r="Q37" s="12">
        <f t="shared" si="2"/>
        <v>3</v>
      </c>
      <c r="R37" s="11"/>
      <c r="S37" s="11"/>
    </row>
    <row r="38" spans="1:19" ht="15" customHeight="1" x14ac:dyDescent="0.25">
      <c r="A38" s="37"/>
      <c r="B38" s="20" t="s">
        <v>42</v>
      </c>
      <c r="C38" s="4"/>
      <c r="D38" s="4"/>
      <c r="E38" s="4"/>
      <c r="F38" s="4"/>
      <c r="G38" s="4"/>
      <c r="H38" s="4"/>
      <c r="I38" s="1" t="s">
        <v>30</v>
      </c>
      <c r="J38" s="5"/>
      <c r="K38" s="4"/>
      <c r="L38" s="4"/>
      <c r="M38" s="4"/>
      <c r="N38" s="4"/>
      <c r="O38" s="4"/>
      <c r="P38" s="4"/>
      <c r="Q38" s="12">
        <f t="shared" si="2"/>
        <v>1</v>
      </c>
      <c r="R38" s="11"/>
      <c r="S38" s="11"/>
    </row>
    <row r="39" spans="1:19" ht="14.25" customHeight="1" x14ac:dyDescent="0.25">
      <c r="A39" s="3"/>
      <c r="B39" s="4"/>
      <c r="C39" s="7">
        <v>0.42708333333333331</v>
      </c>
      <c r="D39" s="16"/>
      <c r="E39" s="7">
        <v>0.46875</v>
      </c>
      <c r="F39" s="7"/>
      <c r="G39" s="7">
        <v>0.51041666666666663</v>
      </c>
      <c r="H39" s="7"/>
      <c r="I39" s="7">
        <v>5.2083333333333336E-2</v>
      </c>
      <c r="J39" s="7"/>
      <c r="K39" s="7">
        <v>9.375E-2</v>
      </c>
      <c r="L39" s="7"/>
      <c r="M39" s="7">
        <v>0.13194444444444445</v>
      </c>
      <c r="N39" s="7"/>
      <c r="O39" s="7">
        <v>0.17013888888888887</v>
      </c>
      <c r="P39" s="15"/>
      <c r="Q39" s="26"/>
      <c r="R39" s="26"/>
      <c r="S39" s="27"/>
    </row>
    <row r="40" spans="1:19" ht="15" customHeight="1" x14ac:dyDescent="0.25">
      <c r="A40" s="34" t="s">
        <v>34</v>
      </c>
      <c r="B40" s="20" t="s">
        <v>50</v>
      </c>
      <c r="C40" s="6"/>
      <c r="D40" s="6"/>
      <c r="E40" s="5"/>
      <c r="F40" s="5"/>
      <c r="G40" s="5"/>
      <c r="H40" s="5"/>
      <c r="I40" s="4" t="s">
        <v>25</v>
      </c>
      <c r="J40" s="4"/>
      <c r="K40" s="4" t="s">
        <v>25</v>
      </c>
      <c r="L40" s="5"/>
      <c r="M40" s="6"/>
      <c r="N40" s="6"/>
      <c r="O40" s="6"/>
      <c r="P40" s="6"/>
      <c r="Q40" s="12">
        <f t="shared" ref="Q40:Q49" si="3">COUNTIF(C40:P40,"*")</f>
        <v>2</v>
      </c>
      <c r="R40" s="13" t="s">
        <v>29</v>
      </c>
      <c r="S40" s="14">
        <f>COUNTIF(C40:P49,"SKH")</f>
        <v>0</v>
      </c>
    </row>
    <row r="41" spans="1:19" ht="10.5" customHeight="1" x14ac:dyDescent="0.25">
      <c r="A41" s="34"/>
      <c r="B41" s="20" t="s">
        <v>45</v>
      </c>
      <c r="C41" s="4"/>
      <c r="D41" s="4"/>
      <c r="E41" s="4"/>
      <c r="F41" s="4"/>
      <c r="G41" s="4"/>
      <c r="H41" s="5"/>
      <c r="I41" s="4"/>
      <c r="J41" s="6"/>
      <c r="K41" s="6"/>
      <c r="L41" s="6"/>
      <c r="M41" s="6"/>
      <c r="N41" s="6"/>
      <c r="O41" s="6"/>
      <c r="P41" s="6"/>
      <c r="Q41" s="21">
        <f>COUNTIF(C41:P41,"*")</f>
        <v>0</v>
      </c>
      <c r="R41" s="13" t="s">
        <v>30</v>
      </c>
      <c r="S41" s="14">
        <f>COUNTIF(C40:P49,"DG")</f>
        <v>2</v>
      </c>
    </row>
    <row r="42" spans="1:19" ht="13.5" customHeight="1" x14ac:dyDescent="0.25">
      <c r="A42" s="34"/>
      <c r="B42" s="20" t="s">
        <v>46</v>
      </c>
      <c r="C42" s="4"/>
      <c r="D42" s="4"/>
      <c r="E42" s="4"/>
      <c r="F42" s="4"/>
      <c r="G42" s="4"/>
      <c r="H42" s="4"/>
      <c r="I42" s="4"/>
      <c r="J42" s="4"/>
      <c r="K42" s="5" t="s">
        <v>25</v>
      </c>
      <c r="L42" s="5"/>
      <c r="M42" s="4"/>
      <c r="N42" s="4"/>
      <c r="O42" s="4"/>
      <c r="P42" s="4"/>
      <c r="Q42" s="12">
        <f t="shared" si="3"/>
        <v>1</v>
      </c>
      <c r="R42" s="13" t="s">
        <v>26</v>
      </c>
      <c r="S42" s="14">
        <f>COUNTIF(C40:P49,"SJ")</f>
        <v>2</v>
      </c>
    </row>
    <row r="43" spans="1:19" ht="11.25" customHeight="1" x14ac:dyDescent="0.25">
      <c r="A43" s="34"/>
      <c r="B43" s="20" t="s">
        <v>47</v>
      </c>
      <c r="C43" s="4"/>
      <c r="D43" s="4"/>
      <c r="E43" s="4"/>
      <c r="F43" s="4"/>
      <c r="G43" s="5"/>
      <c r="H43" s="4"/>
      <c r="I43" s="4" t="s">
        <v>28</v>
      </c>
      <c r="J43" s="4"/>
      <c r="K43" s="4"/>
      <c r="L43" s="4"/>
      <c r="M43" s="4"/>
      <c r="N43" s="4"/>
      <c r="O43" s="4"/>
      <c r="P43" s="4"/>
      <c r="Q43" s="12">
        <f t="shared" si="3"/>
        <v>1</v>
      </c>
      <c r="R43" s="13" t="s">
        <v>28</v>
      </c>
      <c r="S43" s="14">
        <f>COUNTIF(C40:P49,"SS")</f>
        <v>2</v>
      </c>
    </row>
    <row r="44" spans="1:19" ht="13.5" customHeight="1" x14ac:dyDescent="0.25">
      <c r="A44" s="34"/>
      <c r="B44" s="20" t="s">
        <v>37</v>
      </c>
      <c r="C44" s="4"/>
      <c r="D44" s="4"/>
      <c r="E44" s="4" t="s">
        <v>30</v>
      </c>
      <c r="F44" s="4"/>
      <c r="G44" s="4" t="s">
        <v>28</v>
      </c>
      <c r="H44" s="4"/>
      <c r="I44" s="4"/>
      <c r="J44" s="4"/>
      <c r="K44" s="4"/>
      <c r="L44" s="4"/>
      <c r="M44" s="4"/>
      <c r="N44" s="4"/>
      <c r="O44" s="4"/>
      <c r="P44" s="4"/>
      <c r="Q44" s="12">
        <f t="shared" si="3"/>
        <v>2</v>
      </c>
      <c r="R44" s="13" t="s">
        <v>25</v>
      </c>
      <c r="S44" s="14">
        <f>COUNTIF(C40:P49,"AKG")</f>
        <v>5</v>
      </c>
    </row>
    <row r="45" spans="1:19" ht="16.5" x14ac:dyDescent="0.25">
      <c r="A45" s="34"/>
      <c r="B45" s="20" t="s">
        <v>38</v>
      </c>
      <c r="C45" s="22"/>
      <c r="D45" s="22"/>
      <c r="E45" s="4"/>
      <c r="F45" s="4"/>
      <c r="G45" s="6"/>
      <c r="H45" s="6"/>
      <c r="I45" s="4"/>
      <c r="J45" s="4"/>
      <c r="K45" s="5"/>
      <c r="L45" s="5"/>
      <c r="M45" s="4"/>
      <c r="N45" s="4"/>
      <c r="O45" s="4"/>
      <c r="P45" s="4"/>
      <c r="Q45" s="12">
        <f t="shared" si="3"/>
        <v>0</v>
      </c>
    </row>
    <row r="46" spans="1:19" ht="16.5" x14ac:dyDescent="0.25">
      <c r="A46" s="34"/>
      <c r="B46" s="20" t="s">
        <v>39</v>
      </c>
      <c r="C46" s="4"/>
      <c r="D46" s="4"/>
      <c r="E46" s="4" t="s">
        <v>26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12">
        <f t="shared" si="3"/>
        <v>1</v>
      </c>
      <c r="R46" s="11"/>
      <c r="S46" s="11"/>
    </row>
    <row r="47" spans="1:19" ht="16.5" x14ac:dyDescent="0.25">
      <c r="A47" s="34"/>
      <c r="B47" s="20" t="s">
        <v>40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12">
        <f t="shared" si="3"/>
        <v>0</v>
      </c>
      <c r="R47" s="11"/>
      <c r="S47" s="11"/>
    </row>
    <row r="48" spans="1:19" ht="16.5" x14ac:dyDescent="0.25">
      <c r="A48" s="34"/>
      <c r="B48" s="20" t="s">
        <v>41</v>
      </c>
      <c r="C48" s="4" t="s">
        <v>30</v>
      </c>
      <c r="D48" s="4"/>
      <c r="E48" s="4" t="s">
        <v>25</v>
      </c>
      <c r="F48" s="4"/>
      <c r="G48" s="4" t="s">
        <v>25</v>
      </c>
      <c r="H48" s="4"/>
      <c r="I48" s="4"/>
      <c r="J48" s="4"/>
      <c r="K48" s="5"/>
      <c r="L48" s="5"/>
      <c r="M48" s="5"/>
      <c r="N48" s="5"/>
      <c r="O48" s="4"/>
      <c r="P48" s="4"/>
      <c r="Q48" s="12">
        <f>COUNTIF(C48:P48,"*")</f>
        <v>3</v>
      </c>
      <c r="R48" s="11"/>
      <c r="S48" s="11"/>
    </row>
    <row r="49" spans="1:19" ht="16.5" x14ac:dyDescent="0.25">
      <c r="A49" s="34"/>
      <c r="B49" s="20" t="s">
        <v>42</v>
      </c>
      <c r="C49" s="4"/>
      <c r="D49" s="4"/>
      <c r="E49" s="4"/>
      <c r="F49" s="4"/>
      <c r="G49" s="4"/>
      <c r="H49" s="4"/>
      <c r="I49" s="4" t="s">
        <v>26</v>
      </c>
      <c r="J49" s="4"/>
      <c r="K49" s="4"/>
      <c r="L49" s="4"/>
      <c r="M49" s="4"/>
      <c r="N49" s="4"/>
      <c r="O49" s="4"/>
      <c r="P49" s="4"/>
      <c r="Q49" s="12">
        <f t="shared" si="3"/>
        <v>1</v>
      </c>
      <c r="R49" s="11"/>
      <c r="S49" s="11"/>
    </row>
    <row r="50" spans="1:19" ht="18" customHeight="1" x14ac:dyDescent="0.25">
      <c r="A50" s="3"/>
      <c r="B50" s="4"/>
      <c r="C50" s="7">
        <v>0.42708333333333331</v>
      </c>
      <c r="D50" s="16"/>
      <c r="E50" s="7">
        <v>0.46875</v>
      </c>
      <c r="F50" s="7"/>
      <c r="G50" s="7">
        <v>0.51041666666666663</v>
      </c>
      <c r="H50" s="7"/>
      <c r="I50" s="7">
        <v>5.2083333333333336E-2</v>
      </c>
      <c r="J50" s="7"/>
      <c r="K50" s="7">
        <v>9.375E-2</v>
      </c>
      <c r="L50" s="7"/>
      <c r="M50" s="7">
        <v>0.13194444444444445</v>
      </c>
      <c r="N50" s="7"/>
      <c r="O50" s="7">
        <v>0.17013888888888887</v>
      </c>
      <c r="P50" s="15"/>
      <c r="Q50" s="26"/>
      <c r="R50" s="26"/>
      <c r="S50" s="27"/>
    </row>
    <row r="51" spans="1:19" ht="16.5" x14ac:dyDescent="0.25">
      <c r="A51" s="35" t="s">
        <v>35</v>
      </c>
      <c r="B51" s="20" t="s">
        <v>50</v>
      </c>
      <c r="C51" s="4"/>
      <c r="D51" s="4"/>
      <c r="E51" s="6" t="s">
        <v>26</v>
      </c>
      <c r="F51" s="6"/>
      <c r="H51" s="6"/>
      <c r="I51" s="6" t="s">
        <v>29</v>
      </c>
      <c r="J51" s="6"/>
      <c r="K51" s="6" t="s">
        <v>29</v>
      </c>
      <c r="L51" s="6"/>
      <c r="M51" s="6"/>
      <c r="N51" s="6"/>
      <c r="O51" s="6"/>
      <c r="P51" s="6"/>
      <c r="Q51" s="12">
        <f t="shared" ref="Q51:Q60" si="4">COUNTIF(C51:P51,"*")</f>
        <v>3</v>
      </c>
      <c r="R51" s="13" t="s">
        <v>29</v>
      </c>
      <c r="S51" s="14">
        <f>COUNTIF(C51:P60,"SKH")</f>
        <v>4</v>
      </c>
    </row>
    <row r="52" spans="1:19" ht="20.45" customHeight="1" x14ac:dyDescent="0.25">
      <c r="A52" s="35"/>
      <c r="B52" s="20" t="s">
        <v>45</v>
      </c>
      <c r="C52" s="4"/>
      <c r="D52" s="4"/>
      <c r="E52" s="4"/>
      <c r="F52" s="4"/>
      <c r="G52" s="4"/>
      <c r="H52" s="5"/>
      <c r="I52" s="4" t="s">
        <v>30</v>
      </c>
      <c r="J52" s="6"/>
      <c r="K52" s="6"/>
      <c r="L52" s="6"/>
      <c r="M52" s="6"/>
      <c r="N52" s="6"/>
      <c r="O52" s="6"/>
      <c r="P52" s="6"/>
      <c r="Q52" s="21">
        <f>COUNTIF(C52:P52,"*")</f>
        <v>1</v>
      </c>
      <c r="R52" s="13" t="s">
        <v>30</v>
      </c>
      <c r="S52" s="14">
        <f>COUNTIF(C51:P60,"DG")</f>
        <v>2</v>
      </c>
    </row>
    <row r="53" spans="1:19" ht="16.5" x14ac:dyDescent="0.25">
      <c r="A53" s="35"/>
      <c r="B53" s="20" t="s">
        <v>46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12">
        <f t="shared" si="4"/>
        <v>0</v>
      </c>
      <c r="R53" s="13" t="s">
        <v>26</v>
      </c>
      <c r="S53" s="14">
        <f>COUNTIF(C51:P60,"SJ")</f>
        <v>4</v>
      </c>
    </row>
    <row r="54" spans="1:19" ht="16.5" x14ac:dyDescent="0.25">
      <c r="A54" s="35"/>
      <c r="B54" s="20" t="s">
        <v>47</v>
      </c>
      <c r="C54" s="4"/>
      <c r="D54" s="4"/>
      <c r="E54" s="4"/>
      <c r="F54" s="4"/>
      <c r="G54" s="4"/>
      <c r="H54" s="4"/>
      <c r="I54" s="22"/>
      <c r="K54" s="4"/>
      <c r="L54" s="4"/>
      <c r="M54" s="4"/>
      <c r="N54" s="4"/>
      <c r="O54" s="4"/>
      <c r="P54" s="4"/>
      <c r="Q54" s="12">
        <f t="shared" si="4"/>
        <v>0</v>
      </c>
      <c r="R54" s="13" t="s">
        <v>28</v>
      </c>
      <c r="S54" s="14">
        <f>COUNTIF(C51:P60,"SS")</f>
        <v>0</v>
      </c>
    </row>
    <row r="55" spans="1:19" ht="16.5" x14ac:dyDescent="0.25">
      <c r="A55" s="35"/>
      <c r="B55" s="20" t="s">
        <v>37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12">
        <f t="shared" si="4"/>
        <v>0</v>
      </c>
      <c r="R55" s="13" t="s">
        <v>25</v>
      </c>
      <c r="S55" s="14">
        <f>COUNTIF(C51:P60,"AKG")</f>
        <v>0</v>
      </c>
    </row>
    <row r="56" spans="1:19" ht="16.5" x14ac:dyDescent="0.25">
      <c r="A56" s="35"/>
      <c r="B56" s="20" t="s">
        <v>38</v>
      </c>
      <c r="C56" s="4"/>
      <c r="D56" s="4"/>
      <c r="E56" s="4"/>
      <c r="F56" s="4"/>
      <c r="G56" s="4"/>
      <c r="I56" s="5"/>
      <c r="J56" s="4"/>
      <c r="K56" s="4"/>
      <c r="L56" s="4"/>
      <c r="M56" s="4"/>
      <c r="N56" s="4"/>
      <c r="O56" s="4"/>
      <c r="P56" s="4"/>
      <c r="Q56" s="12">
        <f t="shared" si="4"/>
        <v>0</v>
      </c>
    </row>
    <row r="57" spans="1:19" ht="16.5" x14ac:dyDescent="0.25">
      <c r="A57" s="35"/>
      <c r="B57" s="20" t="s">
        <v>39</v>
      </c>
      <c r="C57" s="4"/>
      <c r="D57" s="4"/>
      <c r="E57" s="1"/>
      <c r="F57" s="4"/>
      <c r="G57" s="22" t="s">
        <v>26</v>
      </c>
      <c r="H57" s="4"/>
      <c r="J57" s="5"/>
      <c r="K57" s="4"/>
      <c r="L57" s="4"/>
      <c r="M57" s="4"/>
      <c r="N57" s="4"/>
      <c r="O57" s="4"/>
      <c r="P57" s="4"/>
      <c r="Q57" s="12">
        <f t="shared" si="4"/>
        <v>1</v>
      </c>
      <c r="R57" s="11"/>
      <c r="S57" s="11"/>
    </row>
    <row r="58" spans="1:19" ht="16.5" x14ac:dyDescent="0.25">
      <c r="A58" s="35"/>
      <c r="B58" s="20" t="s">
        <v>40</v>
      </c>
      <c r="C58" s="4"/>
      <c r="D58" s="4"/>
      <c r="E58" s="4"/>
      <c r="F58" s="4"/>
      <c r="G58" s="4"/>
      <c r="H58" s="4"/>
      <c r="I58" s="4" t="s">
        <v>30</v>
      </c>
      <c r="J58" s="4"/>
      <c r="K58" s="4"/>
      <c r="L58" s="4"/>
      <c r="M58" s="4"/>
      <c r="N58" s="4"/>
      <c r="O58" s="4"/>
      <c r="P58" s="4"/>
      <c r="Q58" s="12">
        <f t="shared" si="4"/>
        <v>1</v>
      </c>
      <c r="R58" s="11"/>
      <c r="S58" s="11"/>
    </row>
    <row r="59" spans="1:19" ht="16.5" x14ac:dyDescent="0.25">
      <c r="A59" s="35"/>
      <c r="B59" s="20" t="s">
        <v>41</v>
      </c>
      <c r="C59" s="4"/>
      <c r="D59" s="4"/>
      <c r="E59" s="4" t="s">
        <v>29</v>
      </c>
      <c r="F59" s="4"/>
      <c r="G59" s="4" t="s">
        <v>29</v>
      </c>
      <c r="H59" s="4"/>
      <c r="I59" s="4"/>
      <c r="J59" s="4"/>
      <c r="K59" s="4"/>
      <c r="L59" s="4"/>
      <c r="M59" s="4"/>
      <c r="N59" s="4"/>
      <c r="O59" s="4"/>
      <c r="P59" s="4"/>
      <c r="Q59" s="12">
        <f t="shared" si="4"/>
        <v>2</v>
      </c>
      <c r="R59" s="11"/>
      <c r="S59" s="11"/>
    </row>
    <row r="60" spans="1:19" ht="16.5" x14ac:dyDescent="0.25">
      <c r="A60" s="35"/>
      <c r="B60" s="20" t="s">
        <v>42</v>
      </c>
      <c r="C60" s="4"/>
      <c r="D60" s="4"/>
      <c r="E60" s="4"/>
      <c r="F60" s="4"/>
      <c r="G60" s="4"/>
      <c r="H60" s="4"/>
      <c r="I60" s="4" t="s">
        <v>26</v>
      </c>
      <c r="J60" s="4"/>
      <c r="K60" s="4" t="s">
        <v>26</v>
      </c>
      <c r="L60" s="4"/>
      <c r="M60" s="4"/>
      <c r="N60" s="4"/>
      <c r="O60" s="4"/>
      <c r="P60" s="4"/>
      <c r="Q60" s="12">
        <f t="shared" si="4"/>
        <v>2</v>
      </c>
      <c r="R60" s="11"/>
      <c r="S60" s="11"/>
    </row>
    <row r="61" spans="1:19" ht="22.5" customHeight="1" x14ac:dyDescent="0.25">
      <c r="A61" s="3"/>
      <c r="B61" s="4"/>
      <c r="C61" s="7">
        <v>0.42708333333333331</v>
      </c>
      <c r="D61" s="16"/>
      <c r="E61" s="7">
        <v>0.46875</v>
      </c>
      <c r="F61" s="7"/>
      <c r="G61" s="7">
        <v>0.51041666666666663</v>
      </c>
      <c r="H61" s="7"/>
      <c r="I61" s="7">
        <v>5.2083333333333336E-2</v>
      </c>
      <c r="J61" s="7"/>
      <c r="K61" s="7">
        <v>9.375E-2</v>
      </c>
      <c r="L61" s="7"/>
      <c r="M61" s="7">
        <v>0.13194444444444445</v>
      </c>
      <c r="N61" s="7"/>
      <c r="O61" s="7">
        <v>0.17013888888888887</v>
      </c>
      <c r="P61" s="15"/>
      <c r="Q61" s="26"/>
      <c r="R61" s="26"/>
      <c r="S61" s="27"/>
    </row>
    <row r="62" spans="1:19" ht="16.5" x14ac:dyDescent="0.25">
      <c r="A62" s="36" t="s">
        <v>36</v>
      </c>
      <c r="B62" s="20" t="s">
        <v>50</v>
      </c>
      <c r="C62" s="4"/>
      <c r="D62" s="4"/>
      <c r="E62" s="4"/>
      <c r="F62" s="4"/>
      <c r="G62" s="4"/>
      <c r="H62" s="4"/>
      <c r="I62" s="4"/>
      <c r="J62" s="4"/>
      <c r="K62" s="4" t="s">
        <v>29</v>
      </c>
      <c r="L62" s="4"/>
      <c r="M62" s="4"/>
      <c r="N62" s="4"/>
      <c r="O62" s="4"/>
      <c r="P62" s="4"/>
      <c r="Q62" s="12">
        <f t="shared" ref="Q62:Q71" si="5">COUNTIF(C62:P62,"*")</f>
        <v>1</v>
      </c>
      <c r="R62" s="13" t="s">
        <v>29</v>
      </c>
      <c r="S62" s="14">
        <f>COUNTIF(C62:P71,"SKH")</f>
        <v>3</v>
      </c>
    </row>
    <row r="63" spans="1:19" ht="14.25" customHeight="1" x14ac:dyDescent="0.25">
      <c r="A63" s="36"/>
      <c r="B63" s="20" t="s">
        <v>45</v>
      </c>
      <c r="C63" s="4" t="s">
        <v>26</v>
      </c>
      <c r="D63" s="4"/>
      <c r="E63" s="4" t="s">
        <v>26</v>
      </c>
      <c r="F63" s="4"/>
      <c r="G63" s="4"/>
      <c r="H63" s="5"/>
      <c r="I63" s="4"/>
      <c r="J63" s="6"/>
      <c r="K63" s="6"/>
      <c r="L63" s="6"/>
      <c r="M63" s="6"/>
      <c r="N63" s="6"/>
      <c r="O63" s="6"/>
      <c r="P63" s="6"/>
      <c r="Q63" s="21">
        <f>COUNTIF(C63:P63,"*")</f>
        <v>2</v>
      </c>
      <c r="R63" s="13" t="s">
        <v>30</v>
      </c>
      <c r="S63" s="14">
        <f>COUNTIF(C62:P71,"DG")</f>
        <v>0</v>
      </c>
    </row>
    <row r="64" spans="1:19" ht="16.5" x14ac:dyDescent="0.25">
      <c r="A64" s="36"/>
      <c r="B64" s="20" t="s">
        <v>46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12">
        <f t="shared" si="5"/>
        <v>0</v>
      </c>
      <c r="R64" s="13" t="s">
        <v>26</v>
      </c>
      <c r="S64" s="14">
        <f>COUNTIF(C62:P71,"SJ")</f>
        <v>2</v>
      </c>
    </row>
    <row r="65" spans="1:19" ht="16.5" x14ac:dyDescent="0.25">
      <c r="A65" s="36"/>
      <c r="B65" s="20" t="s">
        <v>47</v>
      </c>
      <c r="C65" s="4"/>
      <c r="D65" s="4"/>
      <c r="E65" s="4"/>
      <c r="F65" s="4"/>
      <c r="G65" s="4"/>
      <c r="H65" s="4"/>
      <c r="I65" s="22"/>
      <c r="J65" s="1"/>
      <c r="K65" s="4"/>
      <c r="L65" s="4"/>
      <c r="M65" s="4"/>
      <c r="N65" s="4"/>
      <c r="O65" s="4"/>
      <c r="P65" s="4"/>
      <c r="Q65" s="12">
        <f>COUNTIF(C65:P65,"*")</f>
        <v>0</v>
      </c>
      <c r="R65" s="13" t="s">
        <v>28</v>
      </c>
      <c r="S65" s="14">
        <f>COUNTIF(C62:P71,"SS")</f>
        <v>0</v>
      </c>
    </row>
    <row r="66" spans="1:19" ht="16.5" x14ac:dyDescent="0.25">
      <c r="A66" s="36"/>
      <c r="B66" s="20" t="s">
        <v>37</v>
      </c>
      <c r="C66" s="4"/>
      <c r="D66" s="4"/>
      <c r="E66" s="4" t="s">
        <v>29</v>
      </c>
      <c r="F66" s="4"/>
      <c r="G66" s="4" t="s">
        <v>29</v>
      </c>
      <c r="H66" s="4"/>
      <c r="I66" s="4"/>
      <c r="J66" s="4"/>
      <c r="K66" s="4"/>
      <c r="L66" s="4"/>
      <c r="M66" s="4"/>
      <c r="N66" s="4"/>
      <c r="O66" s="4"/>
      <c r="P66" s="4"/>
      <c r="Q66" s="12">
        <f t="shared" si="5"/>
        <v>2</v>
      </c>
      <c r="R66" s="13" t="s">
        <v>25</v>
      </c>
      <c r="S66" s="14">
        <f>COUNTIF(C62:P71,"AKG")</f>
        <v>0</v>
      </c>
    </row>
    <row r="67" spans="1:19" ht="16.5" x14ac:dyDescent="0.25">
      <c r="A67" s="36"/>
      <c r="B67" s="20" t="s">
        <v>38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12">
        <f t="shared" si="5"/>
        <v>0</v>
      </c>
    </row>
    <row r="68" spans="1:19" ht="16.5" x14ac:dyDescent="0.25">
      <c r="A68" s="36"/>
      <c r="B68" s="20" t="s">
        <v>39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12">
        <f>COUNTIF(C68:P68,"*")</f>
        <v>0</v>
      </c>
      <c r="R68" s="11"/>
      <c r="S68" s="11"/>
    </row>
    <row r="69" spans="1:19" ht="16.5" x14ac:dyDescent="0.25">
      <c r="A69" s="36"/>
      <c r="B69" s="20" t="s">
        <v>40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12">
        <f t="shared" si="5"/>
        <v>0</v>
      </c>
      <c r="R69" s="11"/>
      <c r="S69" s="11"/>
    </row>
    <row r="70" spans="1:19" ht="16.5" x14ac:dyDescent="0.25">
      <c r="A70" s="36"/>
      <c r="B70" s="20" t="s">
        <v>43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2">
        <f t="shared" si="5"/>
        <v>0</v>
      </c>
      <c r="R70" s="11"/>
      <c r="S70" s="11"/>
    </row>
    <row r="71" spans="1:19" ht="15" customHeight="1" x14ac:dyDescent="0.25">
      <c r="A71" s="36"/>
      <c r="B71" s="20" t="s">
        <v>42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2">
        <f t="shared" si="5"/>
        <v>0</v>
      </c>
      <c r="R71" s="11"/>
      <c r="S71" s="11"/>
    </row>
    <row r="72" spans="1:19" x14ac:dyDescent="0.25">
      <c r="B72" s="38" t="s">
        <v>23</v>
      </c>
      <c r="C72" s="38"/>
      <c r="D72" s="38"/>
      <c r="E72" s="38"/>
      <c r="F72" s="39"/>
    </row>
    <row r="73" spans="1:19" ht="16.5" x14ac:dyDescent="0.25">
      <c r="B73" s="28" t="s">
        <v>50</v>
      </c>
      <c r="C73" s="29"/>
      <c r="D73" s="10">
        <f>SUM(Q2,Q15,Q28,Q40,Q51,Q62)</f>
        <v>10</v>
      </c>
      <c r="E73" s="8" t="s">
        <v>29</v>
      </c>
      <c r="F73" s="9">
        <f>COUNTIF(C2:O71,"SKH")</f>
        <v>15</v>
      </c>
    </row>
    <row r="74" spans="1:19" ht="16.5" x14ac:dyDescent="0.25">
      <c r="B74" s="28" t="s">
        <v>45</v>
      </c>
      <c r="C74" s="29"/>
      <c r="D74" s="10">
        <f>SUM(Q3,Q16,Q29,Q41,Q52,Q63)</f>
        <v>7</v>
      </c>
      <c r="E74" s="8" t="s">
        <v>30</v>
      </c>
      <c r="F74" s="9">
        <f>COUNTIF(C2:O71,"DG")</f>
        <v>9</v>
      </c>
    </row>
    <row r="75" spans="1:19" ht="16.5" x14ac:dyDescent="0.25">
      <c r="B75" s="28" t="s">
        <v>46</v>
      </c>
      <c r="C75" s="29"/>
      <c r="D75" s="10">
        <f>SUM(Q4,Q17,Q30,Q42,Q53,Q64)</f>
        <v>5</v>
      </c>
      <c r="E75" s="8" t="s">
        <v>26</v>
      </c>
      <c r="F75" s="9">
        <f>COUNTIF(C2:O71,"SJ")</f>
        <v>15</v>
      </c>
    </row>
    <row r="76" spans="1:19" ht="18" customHeight="1" x14ac:dyDescent="0.25">
      <c r="B76" s="28" t="s">
        <v>47</v>
      </c>
      <c r="C76" s="29"/>
      <c r="D76" s="10">
        <f>SUM(Q5,Q18,Q31,Q43,Q54,Q65)</f>
        <v>5</v>
      </c>
      <c r="E76" s="8" t="s">
        <v>28</v>
      </c>
      <c r="F76" s="9">
        <f>COUNTIF(C2:O71,"SS")</f>
        <v>16</v>
      </c>
    </row>
    <row r="77" spans="1:19" ht="16.5" x14ac:dyDescent="0.25">
      <c r="B77" s="28" t="s">
        <v>37</v>
      </c>
      <c r="C77" s="29"/>
      <c r="D77" s="10">
        <f>SUM(Q7,Q20,Q33,Q44,Q55,Q66)</f>
        <v>9</v>
      </c>
      <c r="E77" s="8" t="s">
        <v>25</v>
      </c>
      <c r="F77" s="9">
        <f>COUNTIF(C2:O71,"AKG")</f>
        <v>15</v>
      </c>
    </row>
    <row r="78" spans="1:19" ht="16.5" x14ac:dyDescent="0.25">
      <c r="B78" s="28" t="s">
        <v>38</v>
      </c>
      <c r="C78" s="29"/>
      <c r="D78" s="10">
        <f>SUM(Q8,Q21,Q34,Q45,Q56,Q67)</f>
        <v>0</v>
      </c>
    </row>
    <row r="79" spans="1:19" ht="16.5" x14ac:dyDescent="0.25">
      <c r="B79" s="28" t="s">
        <v>39</v>
      </c>
      <c r="C79" s="29"/>
      <c r="D79" s="10">
        <f>SUM(Q9,Q22,Q35,Q46,Q57,Q68)</f>
        <v>5</v>
      </c>
      <c r="F79" s="2"/>
    </row>
    <row r="80" spans="1:19" ht="16.5" x14ac:dyDescent="0.25">
      <c r="B80" s="28" t="s">
        <v>40</v>
      </c>
      <c r="C80" s="29"/>
      <c r="D80" s="10">
        <f>SUM(Q10,Q23,Q36,Q47,Q58,Q69)</f>
        <v>5</v>
      </c>
    </row>
    <row r="81" spans="2:4" ht="16.5" x14ac:dyDescent="0.25">
      <c r="B81" s="28" t="s">
        <v>41</v>
      </c>
      <c r="C81" s="29"/>
      <c r="D81" s="10">
        <f>SUM(Q12,Q25,Q37,Q48,Q59,Q70)</f>
        <v>13</v>
      </c>
    </row>
    <row r="82" spans="2:4" ht="20.25" customHeight="1" x14ac:dyDescent="0.25">
      <c r="B82" s="28" t="s">
        <v>42</v>
      </c>
      <c r="C82" s="29"/>
      <c r="D82" s="10">
        <f>SUM(,Q26,Q38,Q49,Q60,Q71)</f>
        <v>5</v>
      </c>
    </row>
  </sheetData>
  <mergeCells count="23">
    <mergeCell ref="B79:C79"/>
    <mergeCell ref="B80:C80"/>
    <mergeCell ref="B81:C81"/>
    <mergeCell ref="B82:C82"/>
    <mergeCell ref="B72:F72"/>
    <mergeCell ref="B73:C73"/>
    <mergeCell ref="B75:C75"/>
    <mergeCell ref="B76:C76"/>
    <mergeCell ref="B77:C77"/>
    <mergeCell ref="B78:C78"/>
    <mergeCell ref="A2:A12"/>
    <mergeCell ref="A15:A26"/>
    <mergeCell ref="A40:A49"/>
    <mergeCell ref="A51:A60"/>
    <mergeCell ref="A62:A71"/>
    <mergeCell ref="A28:A38"/>
    <mergeCell ref="Q61:S61"/>
    <mergeCell ref="B74:C74"/>
    <mergeCell ref="Q1:S1"/>
    <mergeCell ref="Q14:S14"/>
    <mergeCell ref="Q27:S27"/>
    <mergeCell ref="Q39:S39"/>
    <mergeCell ref="Q50:S50"/>
  </mergeCells>
  <pageMargins left="0.39583333333333331" right="0.28125" top="1.5520833333333333" bottom="1.5729166666666667" header="0.3" footer="0.3"/>
  <pageSetup paperSize="9" orientation="landscape" r:id="rId1"/>
  <headerFooter>
    <oddHeader xml:space="preserve">&amp;C&amp;"-,Italic"&amp;20&amp;KFF0000Debra Thana Sahid Kshudiram Smriti Mahavidyalaya
Routine of 1st , 3rd and 5th Semester for June 2025
Department of Mathematics&amp;"-,Bold Italic"&amp;11&amp;K01+000
</oddHeader>
    <oddFooter>&amp;C&amp;"-,Bold"&amp;18Page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Soumya Kanti Hota</dc:creator>
  <cp:lastModifiedBy>DTSKSM-MATH</cp:lastModifiedBy>
  <cp:lastPrinted>2025-02-12T08:13:12Z</cp:lastPrinted>
  <dcterms:created xsi:type="dcterms:W3CDTF">2015-06-05T18:17:20Z</dcterms:created>
  <dcterms:modified xsi:type="dcterms:W3CDTF">2025-02-17T08:26:24Z</dcterms:modified>
</cp:coreProperties>
</file>